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7550" tabRatio="881"/>
  </bookViews>
  <sheets>
    <sheet name="55" sheetId="2" r:id="rId1"/>
    <sheet name="56" sheetId="3" r:id="rId2"/>
    <sheet name="56-1" sheetId="21" r:id="rId3"/>
    <sheet name="56-2" sheetId="12" r:id="rId4"/>
    <sheet name="56-3" sheetId="13" r:id="rId5"/>
    <sheet name="57" sheetId="10" r:id="rId6"/>
    <sheet name="57-1" sheetId="16" r:id="rId7"/>
    <sheet name="58" sheetId="45" r:id="rId8"/>
    <sheet name="58-1" sheetId="44" r:id="rId9"/>
    <sheet name="59" sheetId="47" r:id="rId10"/>
    <sheet name="59-1" sheetId="48" r:id="rId11"/>
    <sheet name="60" sheetId="46" r:id="rId12"/>
    <sheet name="60-1" sheetId="18" r:id="rId13"/>
    <sheet name="61" sheetId="19" r:id="rId14"/>
    <sheet name="62" sheetId="20" r:id="rId15"/>
  </sheets>
  <definedNames>
    <definedName name="_xlnm.Print_Area" localSheetId="0">'55'!$A$1:$I$30</definedName>
    <definedName name="_xlnm.Print_Area" localSheetId="1">'56'!$A$1:$H$91</definedName>
    <definedName name="_xlnm.Print_Area" localSheetId="2">'56-1'!$B$1:$G$144</definedName>
    <definedName name="_xlnm.Print_Area" localSheetId="3">'56-2'!$A$1:$I$33</definedName>
    <definedName name="_xlnm.Print_Area" localSheetId="4">'56-3'!$A$1:$M$43</definedName>
    <definedName name="_xlnm.Print_Area" localSheetId="5">'57'!$B$1:$I$44</definedName>
    <definedName name="_xlnm.Print_Area" localSheetId="6">'57-1'!$A$1:$L$70</definedName>
    <definedName name="_xlnm.Print_Area" localSheetId="7">'58'!$A$1:$H$33</definedName>
    <definedName name="_xlnm.Print_Area" localSheetId="8">'58-1'!$A$1:$K$69</definedName>
    <definedName name="_xlnm.Print_Area" localSheetId="9">'59'!$A$1:$H$24</definedName>
    <definedName name="_xlnm.Print_Area" localSheetId="10">'59-1'!$A$1:$K$68</definedName>
    <definedName name="_xlnm.Print_Area" localSheetId="11">'60'!$A$1:$H$35</definedName>
    <definedName name="_xlnm.Print_Area" localSheetId="12">'60-1'!$A$1:$K$68</definedName>
    <definedName name="_xlnm.Print_Area" localSheetId="13">'61'!$B$1:$I$86</definedName>
    <definedName name="_xlnm.Print_Area" localSheetId="14">'62'!$B$1:$AG$105</definedName>
    <definedName name="_xlnm.Print_Titles" localSheetId="1">'56'!$1:$8</definedName>
    <definedName name="_xlnm.Print_Titles" localSheetId="2">'56-1'!$1:$8</definedName>
    <definedName name="_xlnm.Print_Titles" localSheetId="6">'57-1'!$1:$12</definedName>
    <definedName name="_xlnm.Print_Titles" localSheetId="8">'58-1'!$1:$10</definedName>
    <definedName name="_xlnm.Print_Titles" localSheetId="10">'59-1'!$1:$10</definedName>
    <definedName name="_xlnm.Print_Titles" localSheetId="12">'60-1'!$1:$10</definedName>
    <definedName name="Z_1E432D73_D559_4735_96E9_E42C2997E3E5_.wvu.PrintArea" localSheetId="0" hidden="1">'55'!$A$1:$J$53</definedName>
    <definedName name="Z_1E432D73_D559_4735_96E9_E42C2997E3E5_.wvu.PrintArea" localSheetId="1" hidden="1">'56'!$A$3:$H$96</definedName>
    <definedName name="Z_1E432D73_D559_4735_96E9_E42C2997E3E5_.wvu.PrintArea" localSheetId="2" hidden="1">'56-1'!$A$1:$H$147</definedName>
    <definedName name="Z_1E432D73_D559_4735_96E9_E42C2997E3E5_.wvu.PrintArea" localSheetId="3" hidden="1">'56-2'!$A$1:$J$35</definedName>
    <definedName name="Z_1E432D73_D559_4735_96E9_E42C2997E3E5_.wvu.PrintArea" localSheetId="4" hidden="1">'56-3'!$A$3:$M$46</definedName>
    <definedName name="Z_1E432D73_D559_4735_96E9_E42C2997E3E5_.wvu.PrintArea" localSheetId="5" hidden="1">'57'!$A$1:$J$58</definedName>
    <definedName name="Z_1E432D73_D559_4735_96E9_E42C2997E3E5_.wvu.PrintArea" localSheetId="6" hidden="1">'57-1'!$A$2:$L$76</definedName>
    <definedName name="Z_1E432D73_D559_4735_96E9_E42C2997E3E5_.wvu.PrintArea" localSheetId="7" hidden="1">'58'!$A$2:$H$46</definedName>
    <definedName name="Z_1E432D73_D559_4735_96E9_E42C2997E3E5_.wvu.PrintArea" localSheetId="8" hidden="1">'58-1'!$A$2:$K$74</definedName>
    <definedName name="Z_1E432D73_D559_4735_96E9_E42C2997E3E5_.wvu.PrintArea" localSheetId="9" hidden="1">'59'!$A$2:$H$37</definedName>
    <definedName name="Z_1E432D73_D559_4735_96E9_E42C2997E3E5_.wvu.PrintArea" localSheetId="10" hidden="1">'59-1'!$A$2:$K$74</definedName>
    <definedName name="Z_1E432D73_D559_4735_96E9_E42C2997E3E5_.wvu.PrintArea" localSheetId="11" hidden="1">'60'!$A$3:$H$46</definedName>
    <definedName name="Z_1E432D73_D559_4735_96E9_E42C2997E3E5_.wvu.PrintArea" localSheetId="12" hidden="1">'60-1'!$A$2:$K$73</definedName>
    <definedName name="Z_1E432D73_D559_4735_96E9_E42C2997E3E5_.wvu.PrintArea" localSheetId="13" hidden="1">'61'!$A$1:$J$88</definedName>
    <definedName name="Z_1E432D73_D559_4735_96E9_E42C2997E3E5_.wvu.PrintArea" localSheetId="14" hidden="1">'62'!$A$1:$AH$104</definedName>
  </definedNames>
  <calcPr calcId="191029"/>
  <customWorkbookViews>
    <customWorkbookView name="吉田健二 - 個人用ビュー" guid="{1E432D73-D559-4735-96E9-E42C2997E3E5}" mergeInterval="0" personalView="1" maximized="1" windowWidth="1020" windowHeight="536"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48" l="1"/>
  <c r="J60" i="48"/>
  <c r="K60" i="48" s="1"/>
  <c r="J59" i="48"/>
  <c r="K59" i="48" s="1"/>
  <c r="J58" i="48"/>
  <c r="K58" i="48" s="1"/>
  <c r="J57" i="48"/>
  <c r="K57" i="48" s="1"/>
  <c r="J56" i="48"/>
  <c r="K56" i="48" s="1"/>
  <c r="J55" i="48"/>
  <c r="K55" i="48" s="1"/>
  <c r="J54" i="48"/>
  <c r="K54" i="48" s="1"/>
  <c r="J53" i="48"/>
  <c r="K53" i="48" s="1"/>
  <c r="J52" i="48"/>
  <c r="K52" i="48" s="1"/>
  <c r="J51" i="48"/>
  <c r="K51" i="48" s="1"/>
  <c r="J50" i="48"/>
  <c r="K50" i="48" s="1"/>
  <c r="J49" i="48"/>
  <c r="K49" i="48" s="1"/>
  <c r="J48" i="48"/>
  <c r="K48" i="48" s="1"/>
  <c r="J47" i="48"/>
  <c r="K47" i="48" s="1"/>
  <c r="J46" i="48"/>
  <c r="K46" i="48" s="1"/>
  <c r="J45" i="48"/>
  <c r="K45" i="48" s="1"/>
  <c r="J44" i="48"/>
  <c r="K44" i="48" s="1"/>
  <c r="J43" i="48"/>
  <c r="K43" i="48" s="1"/>
  <c r="J42" i="48"/>
  <c r="K42" i="48" s="1"/>
  <c r="J41" i="48"/>
  <c r="K41" i="48" s="1"/>
  <c r="J40" i="48"/>
  <c r="K40" i="48" s="1"/>
  <c r="J39" i="48"/>
  <c r="K39" i="48" s="1"/>
  <c r="J38" i="48"/>
  <c r="K38" i="48" s="1"/>
  <c r="J37" i="48"/>
  <c r="K37" i="48" s="1"/>
  <c r="J36" i="48"/>
  <c r="K36" i="48" s="1"/>
  <c r="J35" i="48"/>
  <c r="K35" i="48" s="1"/>
  <c r="J34" i="48"/>
  <c r="K34" i="48" s="1"/>
  <c r="J33" i="48"/>
  <c r="K33" i="48" s="1"/>
  <c r="J32" i="48"/>
  <c r="K32" i="48" s="1"/>
  <c r="J31" i="48"/>
  <c r="K31" i="48" s="1"/>
  <c r="J30" i="48"/>
  <c r="K30" i="48" s="1"/>
  <c r="J29" i="48"/>
  <c r="K29" i="48" s="1"/>
  <c r="J28" i="48"/>
  <c r="K28" i="48" s="1"/>
  <c r="J27" i="48"/>
  <c r="K27" i="48" s="1"/>
  <c r="J26" i="48"/>
  <c r="K26" i="48" s="1"/>
  <c r="J25" i="48"/>
  <c r="K25" i="48" s="1"/>
  <c r="J24" i="48"/>
  <c r="K24" i="48" s="1"/>
  <c r="J23" i="48"/>
  <c r="K23" i="48" s="1"/>
  <c r="J22" i="48"/>
  <c r="K22" i="48" s="1"/>
  <c r="J21" i="48"/>
  <c r="K21" i="48" s="1"/>
  <c r="J20" i="48"/>
  <c r="K20" i="48" s="1"/>
  <c r="J19" i="48"/>
  <c r="K19" i="48" s="1"/>
  <c r="J18" i="48"/>
  <c r="K18" i="48" s="1"/>
  <c r="J17" i="48"/>
  <c r="K17" i="48" s="1"/>
  <c r="J16" i="48"/>
  <c r="K16" i="48" s="1"/>
  <c r="J15" i="48"/>
  <c r="K15" i="48" s="1"/>
  <c r="J14" i="48"/>
  <c r="K14" i="48" s="1"/>
  <c r="G14" i="48"/>
  <c r="G16" i="48" s="1"/>
  <c r="G18" i="48" s="1"/>
  <c r="G20" i="48" s="1"/>
  <c r="G22" i="48" s="1"/>
  <c r="G24" i="48" s="1"/>
  <c r="G26" i="48" s="1"/>
  <c r="G28" i="48" s="1"/>
  <c r="G30" i="48" s="1"/>
  <c r="G32" i="48" s="1"/>
  <c r="G34" i="48" s="1"/>
  <c r="G36" i="48" s="1"/>
  <c r="G38" i="48" s="1"/>
  <c r="G40" i="48" s="1"/>
  <c r="G42" i="48" s="1"/>
  <c r="G44" i="48" s="1"/>
  <c r="G46" i="48" s="1"/>
  <c r="G48" i="48" s="1"/>
  <c r="G50" i="48" s="1"/>
  <c r="G52" i="48" s="1"/>
  <c r="G54" i="48" s="1"/>
  <c r="G56" i="48" s="1"/>
  <c r="G58" i="48" s="1"/>
  <c r="G60" i="48" s="1"/>
  <c r="E14" i="48"/>
  <c r="E16" i="48" s="1"/>
  <c r="E18" i="48" s="1"/>
  <c r="E20" i="48" s="1"/>
  <c r="E22" i="48" s="1"/>
  <c r="E24" i="48" s="1"/>
  <c r="E26" i="48" s="1"/>
  <c r="E28" i="48" s="1"/>
  <c r="E30" i="48" s="1"/>
  <c r="E32" i="48" s="1"/>
  <c r="E34" i="48" s="1"/>
  <c r="E36" i="48" s="1"/>
  <c r="E38" i="48" s="1"/>
  <c r="E40" i="48" s="1"/>
  <c r="E42" i="48" s="1"/>
  <c r="E44" i="48" s="1"/>
  <c r="E46" i="48" s="1"/>
  <c r="E48" i="48" s="1"/>
  <c r="E50" i="48" s="1"/>
  <c r="E52" i="48" s="1"/>
  <c r="E54" i="48" s="1"/>
  <c r="E56" i="48" s="1"/>
  <c r="E58" i="48" s="1"/>
  <c r="E60" i="48" s="1"/>
  <c r="B14" i="48"/>
  <c r="B16" i="48" s="1"/>
  <c r="B18" i="48" s="1"/>
  <c r="B20" i="48" s="1"/>
  <c r="B22" i="48" s="1"/>
  <c r="B24" i="48" s="1"/>
  <c r="B26" i="48" s="1"/>
  <c r="B28" i="48" s="1"/>
  <c r="B30" i="48" s="1"/>
  <c r="B32" i="48" s="1"/>
  <c r="B34" i="48" s="1"/>
  <c r="B36" i="48" s="1"/>
  <c r="B38" i="48" s="1"/>
  <c r="B40" i="48" s="1"/>
  <c r="B42" i="48" s="1"/>
  <c r="B44" i="48" s="1"/>
  <c r="B46" i="48" s="1"/>
  <c r="B48" i="48" s="1"/>
  <c r="B50" i="48" s="1"/>
  <c r="B52" i="48" s="1"/>
  <c r="B54" i="48" s="1"/>
  <c r="B56" i="48" s="1"/>
  <c r="B58" i="48" s="1"/>
  <c r="B60" i="48" s="1"/>
  <c r="J13" i="48"/>
  <c r="K13" i="48" s="1"/>
  <c r="G13" i="48"/>
  <c r="G15" i="48" s="1"/>
  <c r="G17" i="48" s="1"/>
  <c r="G19" i="48" s="1"/>
  <c r="G21" i="48" s="1"/>
  <c r="G23" i="48" s="1"/>
  <c r="G25" i="48" s="1"/>
  <c r="G27" i="48" s="1"/>
  <c r="G29" i="48" s="1"/>
  <c r="G31" i="48" s="1"/>
  <c r="G33" i="48" s="1"/>
  <c r="G35" i="48" s="1"/>
  <c r="G37" i="48" s="1"/>
  <c r="G39" i="48" s="1"/>
  <c r="G41" i="48" s="1"/>
  <c r="G43" i="48" s="1"/>
  <c r="G45" i="48" s="1"/>
  <c r="G47" i="48" s="1"/>
  <c r="G49" i="48" s="1"/>
  <c r="G51" i="48" s="1"/>
  <c r="G53" i="48" s="1"/>
  <c r="G55" i="48" s="1"/>
  <c r="G57" i="48" s="1"/>
  <c r="G59" i="48" s="1"/>
  <c r="E13" i="48"/>
  <c r="E15" i="48" s="1"/>
  <c r="E17" i="48" s="1"/>
  <c r="E19" i="48" s="1"/>
  <c r="E21" i="48" s="1"/>
  <c r="E23" i="48" s="1"/>
  <c r="E25" i="48" s="1"/>
  <c r="E27" i="48" s="1"/>
  <c r="E29" i="48" s="1"/>
  <c r="E31" i="48" s="1"/>
  <c r="E33" i="48" s="1"/>
  <c r="E35" i="48" s="1"/>
  <c r="E37" i="48" s="1"/>
  <c r="E39" i="48" s="1"/>
  <c r="E41" i="48" s="1"/>
  <c r="E43" i="48" s="1"/>
  <c r="E45" i="48" s="1"/>
  <c r="E47" i="48" s="1"/>
  <c r="E49" i="48" s="1"/>
  <c r="E51" i="48" s="1"/>
  <c r="E53" i="48" s="1"/>
  <c r="E55" i="48" s="1"/>
  <c r="E57" i="48" s="1"/>
  <c r="E59" i="48" s="1"/>
  <c r="B13" i="48"/>
  <c r="B15" i="48" s="1"/>
  <c r="B17" i="48" s="1"/>
  <c r="B19" i="48" s="1"/>
  <c r="B21" i="48" s="1"/>
  <c r="B23" i="48" s="1"/>
  <c r="B25" i="48" s="1"/>
  <c r="B27" i="48" s="1"/>
  <c r="B29" i="48" s="1"/>
  <c r="B31" i="48" s="1"/>
  <c r="B33" i="48" s="1"/>
  <c r="B35" i="48" s="1"/>
  <c r="B37" i="48" s="1"/>
  <c r="B39" i="48" s="1"/>
  <c r="B41" i="48" s="1"/>
  <c r="B43" i="48" s="1"/>
  <c r="B45" i="48" s="1"/>
  <c r="B47" i="48" s="1"/>
  <c r="B49" i="48" s="1"/>
  <c r="B51" i="48" s="1"/>
  <c r="B53" i="48" s="1"/>
  <c r="B55" i="48" s="1"/>
  <c r="B57" i="48" s="1"/>
  <c r="B59" i="48" s="1"/>
  <c r="J12" i="48"/>
  <c r="K12" i="48" s="1"/>
  <c r="K11" i="48"/>
  <c r="J11" i="48"/>
  <c r="A11" i="48"/>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F13" i="47"/>
  <c r="F16" i="47" s="1"/>
  <c r="E13" i="47"/>
  <c r="E16" i="47" s="1"/>
  <c r="D13" i="47"/>
  <c r="D16" i="47" s="1"/>
  <c r="K61" i="48" l="1"/>
  <c r="J61" i="48"/>
  <c r="F77" i="3" l="1"/>
  <c r="F72" i="3"/>
  <c r="F68" i="3"/>
  <c r="F59" i="3"/>
  <c r="F58" i="3" s="1"/>
  <c r="F54" i="3"/>
  <c r="F48" i="3"/>
  <c r="F44" i="3"/>
  <c r="F39" i="3"/>
  <c r="F31" i="3"/>
  <c r="F22" i="3"/>
  <c r="F14" i="3"/>
  <c r="F10" i="3"/>
  <c r="E74" i="21"/>
  <c r="E123" i="21"/>
  <c r="E105" i="21"/>
  <c r="E111" i="21"/>
  <c r="E117" i="21"/>
  <c r="E92" i="21"/>
  <c r="E86" i="21"/>
  <c r="E80" i="21"/>
  <c r="E69" i="21"/>
  <c r="E68" i="21" s="1"/>
  <c r="F30" i="3" l="1"/>
  <c r="F29" i="3" s="1"/>
  <c r="E73" i="21"/>
  <c r="F47" i="3"/>
  <c r="F22" i="46"/>
  <c r="E22" i="46"/>
  <c r="D22" i="46"/>
  <c r="F19" i="46"/>
  <c r="E19" i="46"/>
  <c r="D19" i="46"/>
  <c r="F16" i="46"/>
  <c r="E16" i="46"/>
  <c r="D16" i="46"/>
  <c r="F13" i="46"/>
  <c r="E13" i="46"/>
  <c r="D13" i="46"/>
  <c r="F83" i="3" l="1"/>
  <c r="D25" i="46"/>
  <c r="F25" i="46"/>
  <c r="E25" i="46"/>
  <c r="F41" i="20" l="1"/>
  <c r="F25" i="20"/>
  <c r="F16" i="20"/>
  <c r="AD12" i="20"/>
  <c r="AD11" i="20" s="1"/>
  <c r="AE12" i="20"/>
  <c r="AD16" i="20"/>
  <c r="AE16" i="20"/>
  <c r="AD22" i="20"/>
  <c r="AE22" i="20"/>
  <c r="AD25" i="20"/>
  <c r="AE25" i="20"/>
  <c r="AD27" i="20"/>
  <c r="AE27" i="20"/>
  <c r="AD30" i="20"/>
  <c r="AE30" i="20"/>
  <c r="AD34" i="20"/>
  <c r="AE34" i="20"/>
  <c r="AD41" i="20"/>
  <c r="AE41" i="20"/>
  <c r="AD52" i="20"/>
  <c r="AD61" i="20" s="1"/>
  <c r="AD92" i="20" s="1"/>
  <c r="AE52" i="20"/>
  <c r="AE61" i="20" s="1"/>
  <c r="AE92" i="20" s="1"/>
  <c r="AD68" i="20"/>
  <c r="AD62" i="20" s="1"/>
  <c r="AE68" i="20"/>
  <c r="AE62" i="20" s="1"/>
  <c r="AD74" i="20"/>
  <c r="AE74" i="20"/>
  <c r="AD85" i="20"/>
  <c r="AE85" i="20"/>
  <c r="AE11" i="20" l="1"/>
  <c r="AE73" i="20"/>
  <c r="AE89" i="20" s="1"/>
  <c r="AE93" i="20" s="1"/>
  <c r="AE10" i="20"/>
  <c r="AD10" i="20"/>
  <c r="AD73" i="20"/>
  <c r="AD89" i="20" s="1"/>
  <c r="AD93" i="20" s="1"/>
  <c r="AE21" i="20"/>
  <c r="AD21" i="20"/>
  <c r="AE33" i="20" l="1"/>
  <c r="AE37" i="20" s="1"/>
  <c r="AE40" i="20" s="1"/>
  <c r="AE48" i="20" s="1"/>
  <c r="AD33" i="20"/>
  <c r="AD37" i="20" s="1"/>
  <c r="AD40" i="20" s="1"/>
  <c r="AD48" i="20" s="1"/>
  <c r="L12" i="13" l="1"/>
  <c r="L13" i="13"/>
  <c r="L14" i="13"/>
  <c r="L15" i="13"/>
  <c r="L16" i="13"/>
  <c r="L17" i="13"/>
  <c r="L18" i="13"/>
  <c r="L19" i="13"/>
  <c r="L20" i="13"/>
  <c r="L21" i="13"/>
  <c r="L22" i="13"/>
  <c r="L23" i="13"/>
  <c r="L24" i="13"/>
  <c r="L25" i="13"/>
  <c r="L26" i="13"/>
  <c r="L27" i="13"/>
  <c r="L28" i="13"/>
  <c r="L29" i="13"/>
  <c r="L30" i="13"/>
  <c r="L31" i="13"/>
  <c r="L32" i="13"/>
  <c r="L33" i="13"/>
  <c r="L34" i="13"/>
  <c r="L11" i="13"/>
  <c r="K12" i="13"/>
  <c r="M12" i="13" s="1"/>
  <c r="K13" i="13"/>
  <c r="M13" i="13" s="1"/>
  <c r="K14" i="13"/>
  <c r="M14" i="13" s="1"/>
  <c r="K15" i="13"/>
  <c r="K16" i="13"/>
  <c r="M16" i="13" s="1"/>
  <c r="K17" i="13"/>
  <c r="M17" i="13" s="1"/>
  <c r="K18" i="13"/>
  <c r="M18" i="13" s="1"/>
  <c r="K19" i="13"/>
  <c r="M19" i="13" s="1"/>
  <c r="K20" i="13"/>
  <c r="M20" i="13" s="1"/>
  <c r="K21" i="13"/>
  <c r="M21" i="13" s="1"/>
  <c r="K22" i="13"/>
  <c r="M22" i="13" s="1"/>
  <c r="K23" i="13"/>
  <c r="M23" i="13" s="1"/>
  <c r="K24" i="13"/>
  <c r="M24" i="13" s="1"/>
  <c r="K25" i="13"/>
  <c r="M25" i="13" s="1"/>
  <c r="K26" i="13"/>
  <c r="M26" i="13" s="1"/>
  <c r="K27" i="13"/>
  <c r="M27" i="13" s="1"/>
  <c r="K28" i="13"/>
  <c r="M28" i="13" s="1"/>
  <c r="K29" i="13"/>
  <c r="M29" i="13" s="1"/>
  <c r="K30" i="13"/>
  <c r="M30" i="13" s="1"/>
  <c r="K31" i="13"/>
  <c r="M31" i="13" s="1"/>
  <c r="K32" i="13"/>
  <c r="M32" i="13" s="1"/>
  <c r="K33" i="13"/>
  <c r="M33" i="13" s="1"/>
  <c r="K34" i="13"/>
  <c r="M34" i="13" s="1"/>
  <c r="K35" i="13"/>
  <c r="K11" i="13"/>
  <c r="G12" i="13"/>
  <c r="G13" i="13" s="1"/>
  <c r="G14" i="13" s="1"/>
  <c r="G15" i="13" s="1"/>
  <c r="G16" i="13" s="1"/>
  <c r="G17" i="13" s="1"/>
  <c r="G18" i="13" s="1"/>
  <c r="G19" i="13" s="1"/>
  <c r="G20" i="13" s="1"/>
  <c r="G21" i="13" s="1"/>
  <c r="G22" i="13" s="1"/>
  <c r="G23" i="13" s="1"/>
  <c r="G24" i="13" s="1"/>
  <c r="G25" i="13" s="1"/>
  <c r="G26" i="13" s="1"/>
  <c r="G27" i="13" s="1"/>
  <c r="G28" i="13" s="1"/>
  <c r="G29" i="13" s="1"/>
  <c r="G30" i="13" s="1"/>
  <c r="G31" i="13" s="1"/>
  <c r="G32" i="13" s="1"/>
  <c r="G33" i="13" s="1"/>
  <c r="G34" i="13" s="1"/>
  <c r="G35" i="13" s="1"/>
  <c r="E12" i="13"/>
  <c r="E13" i="13" s="1"/>
  <c r="E14" i="13" s="1"/>
  <c r="E15" i="13" s="1"/>
  <c r="E16" i="13" s="1"/>
  <c r="E17" i="13" s="1"/>
  <c r="E18" i="13" s="1"/>
  <c r="E19" i="13" s="1"/>
  <c r="E20" i="13" s="1"/>
  <c r="E21" i="13" s="1"/>
  <c r="E22" i="13" s="1"/>
  <c r="E23" i="13" s="1"/>
  <c r="E24" i="13" s="1"/>
  <c r="E25" i="13" s="1"/>
  <c r="E26" i="13" s="1"/>
  <c r="E27" i="13" s="1"/>
  <c r="E28" i="13" s="1"/>
  <c r="E29" i="13" s="1"/>
  <c r="E30" i="13" s="1"/>
  <c r="E31" i="13" s="1"/>
  <c r="E32" i="13" s="1"/>
  <c r="E33" i="13" s="1"/>
  <c r="E34" i="13" s="1"/>
  <c r="E35" i="13" s="1"/>
  <c r="B12" i="13"/>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M15" i="13" l="1"/>
  <c r="M11" i="13"/>
  <c r="G30" i="19"/>
  <c r="G34" i="19"/>
  <c r="G38" i="19"/>
  <c r="G21" i="19"/>
  <c r="G22" i="19" s="1"/>
  <c r="G23" i="19" s="1"/>
  <c r="E21" i="19"/>
  <c r="F22" i="45"/>
  <c r="E22" i="45"/>
  <c r="D22" i="45"/>
  <c r="F19" i="45"/>
  <c r="E19" i="45"/>
  <c r="D19" i="45"/>
  <c r="F16" i="45"/>
  <c r="E16" i="45"/>
  <c r="D16" i="45"/>
  <c r="F13" i="45"/>
  <c r="E13" i="45"/>
  <c r="D13" i="45"/>
  <c r="J15" i="18"/>
  <c r="K15" i="18" s="1"/>
  <c r="J16" i="18"/>
  <c r="K16" i="18" s="1"/>
  <c r="J17" i="18"/>
  <c r="K17" i="18" s="1"/>
  <c r="J18" i="18"/>
  <c r="K18" i="18" s="1"/>
  <c r="J19" i="18"/>
  <c r="K19" i="18"/>
  <c r="J20" i="18"/>
  <c r="K20" i="18" s="1"/>
  <c r="J21" i="18"/>
  <c r="K21" i="18" s="1"/>
  <c r="J22" i="18"/>
  <c r="K22" i="18" s="1"/>
  <c r="J23" i="18"/>
  <c r="K23" i="18"/>
  <c r="J24" i="18"/>
  <c r="K24" i="18" s="1"/>
  <c r="J25" i="18"/>
  <c r="K25" i="18"/>
  <c r="J26" i="18"/>
  <c r="K26" i="18" s="1"/>
  <c r="J27" i="18"/>
  <c r="K27" i="18" s="1"/>
  <c r="J28" i="18"/>
  <c r="K28" i="18" s="1"/>
  <c r="J29" i="18"/>
  <c r="K29" i="18" s="1"/>
  <c r="J30" i="18"/>
  <c r="K30" i="18" s="1"/>
  <c r="J31" i="18"/>
  <c r="K31" i="18"/>
  <c r="J32" i="18"/>
  <c r="K32" i="18" s="1"/>
  <c r="J33" i="18"/>
  <c r="K33" i="18" s="1"/>
  <c r="J34" i="18"/>
  <c r="K34" i="18" s="1"/>
  <c r="J35" i="18"/>
  <c r="K35" i="18" s="1"/>
  <c r="J36" i="18"/>
  <c r="K36" i="18" s="1"/>
  <c r="J37" i="18"/>
  <c r="K37" i="18" s="1"/>
  <c r="J38" i="18"/>
  <c r="K38" i="18" s="1"/>
  <c r="J39" i="18"/>
  <c r="K39" i="18" s="1"/>
  <c r="J40" i="18"/>
  <c r="K40" i="18" s="1"/>
  <c r="J41" i="18"/>
  <c r="K41" i="18" s="1"/>
  <c r="J42" i="18"/>
  <c r="K42" i="18" s="1"/>
  <c r="J43" i="18"/>
  <c r="K43" i="18" s="1"/>
  <c r="J44" i="18"/>
  <c r="K44" i="18" s="1"/>
  <c r="J45" i="18"/>
  <c r="K45" i="18" s="1"/>
  <c r="J46" i="18"/>
  <c r="K46" i="18" s="1"/>
  <c r="J47" i="18"/>
  <c r="K47" i="18" s="1"/>
  <c r="J48" i="18"/>
  <c r="K48" i="18" s="1"/>
  <c r="J49" i="18"/>
  <c r="K49" i="18" s="1"/>
  <c r="J50" i="18"/>
  <c r="K50" i="18" s="1"/>
  <c r="J51" i="18"/>
  <c r="K51" i="18" s="1"/>
  <c r="J52" i="18"/>
  <c r="K52" i="18" s="1"/>
  <c r="J53" i="18"/>
  <c r="K53" i="18" s="1"/>
  <c r="J54" i="18"/>
  <c r="K54" i="18" s="1"/>
  <c r="J55" i="18"/>
  <c r="K55" i="18" s="1"/>
  <c r="J56" i="18"/>
  <c r="K56" i="18" s="1"/>
  <c r="J57" i="18"/>
  <c r="K57" i="18" s="1"/>
  <c r="J58" i="18"/>
  <c r="K58" i="18" s="1"/>
  <c r="J59" i="18"/>
  <c r="K59" i="18" s="1"/>
  <c r="J60" i="18"/>
  <c r="K60" i="18" s="1"/>
  <c r="J14" i="18"/>
  <c r="J12" i="18"/>
  <c r="K12" i="18" s="1"/>
  <c r="J13" i="18"/>
  <c r="K13" i="18" s="1"/>
  <c r="J11" i="18"/>
  <c r="G14" i="18"/>
  <c r="G16" i="18" s="1"/>
  <c r="G18" i="18" s="1"/>
  <c r="G20" i="18" s="1"/>
  <c r="G22" i="18" s="1"/>
  <c r="G24" i="18" s="1"/>
  <c r="G26" i="18" s="1"/>
  <c r="G28" i="18" s="1"/>
  <c r="G30" i="18" s="1"/>
  <c r="G32" i="18" s="1"/>
  <c r="G34" i="18" s="1"/>
  <c r="G36" i="18" s="1"/>
  <c r="G38" i="18" s="1"/>
  <c r="G40" i="18" s="1"/>
  <c r="G42" i="18" s="1"/>
  <c r="G44" i="18" s="1"/>
  <c r="G46" i="18" s="1"/>
  <c r="G48" i="18" s="1"/>
  <c r="G50" i="18" s="1"/>
  <c r="G52" i="18" s="1"/>
  <c r="G54" i="18" s="1"/>
  <c r="G56" i="18" s="1"/>
  <c r="G58" i="18" s="1"/>
  <c r="G60" i="18" s="1"/>
  <c r="E14" i="18"/>
  <c r="E16" i="18" s="1"/>
  <c r="E18" i="18" s="1"/>
  <c r="E20" i="18" s="1"/>
  <c r="E22" i="18" s="1"/>
  <c r="E24" i="18" s="1"/>
  <c r="E26" i="18" s="1"/>
  <c r="E28" i="18" s="1"/>
  <c r="E30" i="18" s="1"/>
  <c r="E32" i="18" s="1"/>
  <c r="E34" i="18" s="1"/>
  <c r="E36" i="18" s="1"/>
  <c r="E38" i="18" s="1"/>
  <c r="E40" i="18" s="1"/>
  <c r="E42" i="18" s="1"/>
  <c r="E44" i="18" s="1"/>
  <c r="E46" i="18" s="1"/>
  <c r="E48" i="18" s="1"/>
  <c r="E50" i="18" s="1"/>
  <c r="E52" i="18" s="1"/>
  <c r="E54" i="18" s="1"/>
  <c r="E56" i="18" s="1"/>
  <c r="E58" i="18" s="1"/>
  <c r="E60" i="18" s="1"/>
  <c r="B14" i="18"/>
  <c r="B16" i="18" s="1"/>
  <c r="B18" i="18" s="1"/>
  <c r="B20" i="18" s="1"/>
  <c r="B22" i="18" s="1"/>
  <c r="B24" i="18" s="1"/>
  <c r="B26" i="18" s="1"/>
  <c r="B28" i="18" s="1"/>
  <c r="B30" i="18" s="1"/>
  <c r="B32" i="18" s="1"/>
  <c r="B34" i="18" s="1"/>
  <c r="B36" i="18" s="1"/>
  <c r="B38" i="18" s="1"/>
  <c r="B40" i="18" s="1"/>
  <c r="B42" i="18" s="1"/>
  <c r="B44" i="18" s="1"/>
  <c r="B46" i="18" s="1"/>
  <c r="B48" i="18" s="1"/>
  <c r="B50" i="18" s="1"/>
  <c r="B52" i="18" s="1"/>
  <c r="B54" i="18" s="1"/>
  <c r="B56" i="18" s="1"/>
  <c r="B58" i="18" s="1"/>
  <c r="B60" i="18" s="1"/>
  <c r="G13" i="18"/>
  <c r="G15" i="18" s="1"/>
  <c r="G17" i="18" s="1"/>
  <c r="G19" i="18" s="1"/>
  <c r="G21" i="18" s="1"/>
  <c r="G23" i="18" s="1"/>
  <c r="G25" i="18" s="1"/>
  <c r="G27" i="18" s="1"/>
  <c r="G29" i="18" s="1"/>
  <c r="G31" i="18" s="1"/>
  <c r="G33" i="18" s="1"/>
  <c r="G35" i="18" s="1"/>
  <c r="G37" i="18" s="1"/>
  <c r="G39" i="18" s="1"/>
  <c r="G41" i="18" s="1"/>
  <c r="G43" i="18" s="1"/>
  <c r="G45" i="18" s="1"/>
  <c r="G47" i="18" s="1"/>
  <c r="G49" i="18" s="1"/>
  <c r="G51" i="18" s="1"/>
  <c r="G53" i="18" s="1"/>
  <c r="G55" i="18" s="1"/>
  <c r="G57" i="18" s="1"/>
  <c r="G59" i="18" s="1"/>
  <c r="E13" i="18"/>
  <c r="E15" i="18" s="1"/>
  <c r="E17" i="18" s="1"/>
  <c r="E19" i="18" s="1"/>
  <c r="E21" i="18" s="1"/>
  <c r="E23" i="18" s="1"/>
  <c r="E25" i="18" s="1"/>
  <c r="E27" i="18" s="1"/>
  <c r="E29" i="18" s="1"/>
  <c r="E31" i="18" s="1"/>
  <c r="E33" i="18" s="1"/>
  <c r="E35" i="18" s="1"/>
  <c r="E37" i="18" s="1"/>
  <c r="E39" i="18" s="1"/>
  <c r="E41" i="18" s="1"/>
  <c r="E43" i="18" s="1"/>
  <c r="E45" i="18" s="1"/>
  <c r="E47" i="18" s="1"/>
  <c r="E49" i="18" s="1"/>
  <c r="E51" i="18" s="1"/>
  <c r="E53" i="18" s="1"/>
  <c r="E55" i="18" s="1"/>
  <c r="E57" i="18" s="1"/>
  <c r="E59" i="18" s="1"/>
  <c r="B13" i="18"/>
  <c r="B15" i="18" s="1"/>
  <c r="B17" i="18" s="1"/>
  <c r="B19" i="18" s="1"/>
  <c r="B21" i="18" s="1"/>
  <c r="B23" i="18" s="1"/>
  <c r="B25" i="18" s="1"/>
  <c r="B27" i="18" s="1"/>
  <c r="B29" i="18" s="1"/>
  <c r="B31" i="18" s="1"/>
  <c r="B33" i="18" s="1"/>
  <c r="B35" i="18" s="1"/>
  <c r="B37" i="18" s="1"/>
  <c r="B39" i="18" s="1"/>
  <c r="B41" i="18" s="1"/>
  <c r="B43" i="18" s="1"/>
  <c r="B45" i="18" s="1"/>
  <c r="B47" i="18" s="1"/>
  <c r="B49" i="18" s="1"/>
  <c r="B51" i="18" s="1"/>
  <c r="B53" i="18" s="1"/>
  <c r="B55" i="18" s="1"/>
  <c r="B57" i="18" s="1"/>
  <c r="B59" i="18" s="1"/>
  <c r="A11" i="18"/>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J15" i="44"/>
  <c r="K15" i="44" s="1"/>
  <c r="J16" i="44"/>
  <c r="K16" i="44" s="1"/>
  <c r="J17" i="44"/>
  <c r="K17" i="44" s="1"/>
  <c r="J18" i="44"/>
  <c r="K18" i="44" s="1"/>
  <c r="J19" i="44"/>
  <c r="K19" i="44" s="1"/>
  <c r="J20" i="44"/>
  <c r="K20" i="44" s="1"/>
  <c r="J21" i="44"/>
  <c r="K21" i="44" s="1"/>
  <c r="J22" i="44"/>
  <c r="K22" i="44" s="1"/>
  <c r="J23" i="44"/>
  <c r="K23" i="44" s="1"/>
  <c r="J24" i="44"/>
  <c r="K24" i="44" s="1"/>
  <c r="J25" i="44"/>
  <c r="K25" i="44" s="1"/>
  <c r="J26" i="44"/>
  <c r="K26" i="44" s="1"/>
  <c r="J27" i="44"/>
  <c r="K27" i="44" s="1"/>
  <c r="J28" i="44"/>
  <c r="K28" i="44" s="1"/>
  <c r="J29" i="44"/>
  <c r="K29" i="44" s="1"/>
  <c r="J30" i="44"/>
  <c r="K30" i="44" s="1"/>
  <c r="J31" i="44"/>
  <c r="K31" i="44" s="1"/>
  <c r="J32" i="44"/>
  <c r="K32" i="44" s="1"/>
  <c r="J33" i="44"/>
  <c r="K33" i="44" s="1"/>
  <c r="J34" i="44"/>
  <c r="K34" i="44" s="1"/>
  <c r="J35" i="44"/>
  <c r="K35" i="44" s="1"/>
  <c r="J36" i="44"/>
  <c r="K36" i="44" s="1"/>
  <c r="J37" i="44"/>
  <c r="K37" i="44" s="1"/>
  <c r="J38" i="44"/>
  <c r="K38" i="44" s="1"/>
  <c r="J39" i="44"/>
  <c r="K39" i="44" s="1"/>
  <c r="J40" i="44"/>
  <c r="K40" i="44" s="1"/>
  <c r="J41" i="44"/>
  <c r="K41" i="44" s="1"/>
  <c r="J42" i="44"/>
  <c r="K42" i="44" s="1"/>
  <c r="J43" i="44"/>
  <c r="K43" i="44" s="1"/>
  <c r="J44" i="44"/>
  <c r="K44" i="44" s="1"/>
  <c r="J45" i="44"/>
  <c r="K45" i="44" s="1"/>
  <c r="J46" i="44"/>
  <c r="K46" i="44" s="1"/>
  <c r="J47" i="44"/>
  <c r="K47" i="44" s="1"/>
  <c r="J48" i="44"/>
  <c r="K48" i="44" s="1"/>
  <c r="J49" i="44"/>
  <c r="K49" i="44" s="1"/>
  <c r="J50" i="44"/>
  <c r="K50" i="44" s="1"/>
  <c r="J51" i="44"/>
  <c r="K51" i="44" s="1"/>
  <c r="J52" i="44"/>
  <c r="K52" i="44" s="1"/>
  <c r="J53" i="44"/>
  <c r="K53" i="44" s="1"/>
  <c r="J54" i="44"/>
  <c r="K54" i="44" s="1"/>
  <c r="J55" i="44"/>
  <c r="K55" i="44" s="1"/>
  <c r="J56" i="44"/>
  <c r="K56" i="44" s="1"/>
  <c r="J57" i="44"/>
  <c r="K57" i="44" s="1"/>
  <c r="J58" i="44"/>
  <c r="K58" i="44" s="1"/>
  <c r="J59" i="44"/>
  <c r="K59" i="44" s="1"/>
  <c r="J60" i="44"/>
  <c r="K60" i="44" s="1"/>
  <c r="G14" i="44"/>
  <c r="G16" i="44" s="1"/>
  <c r="G18" i="44" s="1"/>
  <c r="G20" i="44" s="1"/>
  <c r="G22" i="44" s="1"/>
  <c r="G24" i="44" s="1"/>
  <c r="G26" i="44" s="1"/>
  <c r="G28" i="44" s="1"/>
  <c r="G30" i="44" s="1"/>
  <c r="G32" i="44" s="1"/>
  <c r="G34" i="44" s="1"/>
  <c r="G36" i="44" s="1"/>
  <c r="G38" i="44" s="1"/>
  <c r="G40" i="44" s="1"/>
  <c r="G42" i="44" s="1"/>
  <c r="G44" i="44" s="1"/>
  <c r="G46" i="44" s="1"/>
  <c r="G48" i="44" s="1"/>
  <c r="G50" i="44" s="1"/>
  <c r="G52" i="44" s="1"/>
  <c r="G54" i="44" s="1"/>
  <c r="G56" i="44" s="1"/>
  <c r="G58" i="44" s="1"/>
  <c r="G60" i="44" s="1"/>
  <c r="G13" i="44"/>
  <c r="G15" i="44" s="1"/>
  <c r="G17" i="44" s="1"/>
  <c r="G19" i="44" s="1"/>
  <c r="G21" i="44" s="1"/>
  <c r="G23" i="44" s="1"/>
  <c r="G25" i="44" s="1"/>
  <c r="G27" i="44" s="1"/>
  <c r="G29" i="44" s="1"/>
  <c r="G31" i="44" s="1"/>
  <c r="G33" i="44" s="1"/>
  <c r="G35" i="44" s="1"/>
  <c r="G37" i="44" s="1"/>
  <c r="G39" i="44" s="1"/>
  <c r="G41" i="44" s="1"/>
  <c r="G43" i="44" s="1"/>
  <c r="G45" i="44" s="1"/>
  <c r="G47" i="44" s="1"/>
  <c r="G49" i="44" s="1"/>
  <c r="G51" i="44" s="1"/>
  <c r="G53" i="44" s="1"/>
  <c r="G55" i="44" s="1"/>
  <c r="G57" i="44" s="1"/>
  <c r="G59" i="44" s="1"/>
  <c r="G16" i="16"/>
  <c r="G18" i="16" s="1"/>
  <c r="G20" i="16" s="1"/>
  <c r="G22" i="16" s="1"/>
  <c r="G24" i="16" s="1"/>
  <c r="G26" i="16" s="1"/>
  <c r="G28" i="16" s="1"/>
  <c r="G30" i="16" s="1"/>
  <c r="G32" i="16" s="1"/>
  <c r="G34" i="16" s="1"/>
  <c r="G36" i="16" s="1"/>
  <c r="G38" i="16" s="1"/>
  <c r="G40" i="16" s="1"/>
  <c r="G42" i="16" s="1"/>
  <c r="G44" i="16" s="1"/>
  <c r="G46" i="16" s="1"/>
  <c r="G48" i="16" s="1"/>
  <c r="G50" i="16" s="1"/>
  <c r="G52" i="16" s="1"/>
  <c r="G54" i="16" s="1"/>
  <c r="G56" i="16" s="1"/>
  <c r="G58" i="16" s="1"/>
  <c r="G60" i="16" s="1"/>
  <c r="G62" i="16" s="1"/>
  <c r="G15" i="16"/>
  <c r="G17" i="16" s="1"/>
  <c r="G19" i="16" s="1"/>
  <c r="G21" i="16" s="1"/>
  <c r="G23" i="16" s="1"/>
  <c r="G25" i="16" s="1"/>
  <c r="G27" i="16" s="1"/>
  <c r="G29" i="16" s="1"/>
  <c r="G31" i="16" s="1"/>
  <c r="G33" i="16" s="1"/>
  <c r="G35" i="16" s="1"/>
  <c r="G37" i="16" s="1"/>
  <c r="G39" i="16" s="1"/>
  <c r="G41" i="16" s="1"/>
  <c r="G43" i="16" s="1"/>
  <c r="G45" i="16" s="1"/>
  <c r="G47" i="16" s="1"/>
  <c r="G49" i="16" s="1"/>
  <c r="G51" i="16" s="1"/>
  <c r="G53" i="16" s="1"/>
  <c r="G55" i="16" s="1"/>
  <c r="G57" i="16" s="1"/>
  <c r="G59" i="16" s="1"/>
  <c r="G61" i="16" s="1"/>
  <c r="I61" i="44"/>
  <c r="J12" i="44"/>
  <c r="K12" i="44" s="1"/>
  <c r="J13" i="44"/>
  <c r="K13" i="44" s="1"/>
  <c r="J14" i="44"/>
  <c r="K14" i="44" s="1"/>
  <c r="J11" i="44"/>
  <c r="E14" i="44"/>
  <c r="E16" i="44" s="1"/>
  <c r="E18" i="44" s="1"/>
  <c r="E20" i="44" s="1"/>
  <c r="E22" i="44" s="1"/>
  <c r="E24" i="44" s="1"/>
  <c r="E26" i="44" s="1"/>
  <c r="E28" i="44" s="1"/>
  <c r="E30" i="44" s="1"/>
  <c r="E32" i="44" s="1"/>
  <c r="E34" i="44" s="1"/>
  <c r="E36" i="44" s="1"/>
  <c r="E38" i="44" s="1"/>
  <c r="E40" i="44" s="1"/>
  <c r="E42" i="44" s="1"/>
  <c r="E44" i="44" s="1"/>
  <c r="E46" i="44" s="1"/>
  <c r="E48" i="44" s="1"/>
  <c r="E50" i="44" s="1"/>
  <c r="E52" i="44" s="1"/>
  <c r="E54" i="44" s="1"/>
  <c r="E56" i="44" s="1"/>
  <c r="E58" i="44" s="1"/>
  <c r="E60" i="44" s="1"/>
  <c r="B14" i="44"/>
  <c r="B16" i="44" s="1"/>
  <c r="B18" i="44" s="1"/>
  <c r="B20" i="44" s="1"/>
  <c r="B22" i="44" s="1"/>
  <c r="B24" i="44" s="1"/>
  <c r="B26" i="44" s="1"/>
  <c r="B28" i="44" s="1"/>
  <c r="B30" i="44" s="1"/>
  <c r="B32" i="44" s="1"/>
  <c r="B34" i="44" s="1"/>
  <c r="B36" i="44" s="1"/>
  <c r="B38" i="44" s="1"/>
  <c r="B40" i="44" s="1"/>
  <c r="B42" i="44" s="1"/>
  <c r="B44" i="44" s="1"/>
  <c r="B46" i="44" s="1"/>
  <c r="B48" i="44" s="1"/>
  <c r="B50" i="44" s="1"/>
  <c r="B52" i="44" s="1"/>
  <c r="B54" i="44" s="1"/>
  <c r="B56" i="44" s="1"/>
  <c r="B58" i="44" s="1"/>
  <c r="B60" i="44" s="1"/>
  <c r="E13" i="44"/>
  <c r="E15" i="44" s="1"/>
  <c r="E17" i="44" s="1"/>
  <c r="E19" i="44" s="1"/>
  <c r="E21" i="44" s="1"/>
  <c r="E23" i="44" s="1"/>
  <c r="E25" i="44" s="1"/>
  <c r="E27" i="44" s="1"/>
  <c r="E29" i="44" s="1"/>
  <c r="E31" i="44" s="1"/>
  <c r="E33" i="44" s="1"/>
  <c r="E35" i="44" s="1"/>
  <c r="E37" i="44" s="1"/>
  <c r="E39" i="44" s="1"/>
  <c r="E41" i="44" s="1"/>
  <c r="E43" i="44" s="1"/>
  <c r="E45" i="44" s="1"/>
  <c r="E47" i="44" s="1"/>
  <c r="E49" i="44" s="1"/>
  <c r="E51" i="44" s="1"/>
  <c r="E53" i="44" s="1"/>
  <c r="E55" i="44" s="1"/>
  <c r="E57" i="44" s="1"/>
  <c r="E59" i="44" s="1"/>
  <c r="B13" i="44"/>
  <c r="B15" i="44" s="1"/>
  <c r="B17" i="44" s="1"/>
  <c r="B19" i="44" s="1"/>
  <c r="B21" i="44" s="1"/>
  <c r="B23" i="44" s="1"/>
  <c r="B25" i="44" s="1"/>
  <c r="B27" i="44" s="1"/>
  <c r="B29" i="44" s="1"/>
  <c r="B31" i="44" s="1"/>
  <c r="B33" i="44" s="1"/>
  <c r="B35" i="44" s="1"/>
  <c r="B37" i="44" s="1"/>
  <c r="B39" i="44" s="1"/>
  <c r="B41" i="44" s="1"/>
  <c r="B43" i="44" s="1"/>
  <c r="B45" i="44" s="1"/>
  <c r="B47" i="44" s="1"/>
  <c r="B49" i="44" s="1"/>
  <c r="B51" i="44" s="1"/>
  <c r="B53" i="44" s="1"/>
  <c r="B55" i="44" s="1"/>
  <c r="B57" i="44" s="1"/>
  <c r="B59" i="44" s="1"/>
  <c r="A11" i="44"/>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B16" i="16"/>
  <c r="B18" i="16" s="1"/>
  <c r="B20" i="16" s="1"/>
  <c r="B22" i="16" s="1"/>
  <c r="B24" i="16" s="1"/>
  <c r="B26" i="16" s="1"/>
  <c r="B28" i="16" s="1"/>
  <c r="B30" i="16" s="1"/>
  <c r="B32" i="16" s="1"/>
  <c r="B34" i="16" s="1"/>
  <c r="B36" i="16" s="1"/>
  <c r="B38" i="16" s="1"/>
  <c r="B40" i="16" s="1"/>
  <c r="B42" i="16" s="1"/>
  <c r="B44" i="16" s="1"/>
  <c r="B46" i="16" s="1"/>
  <c r="B48" i="16" s="1"/>
  <c r="B50" i="16" s="1"/>
  <c r="B52" i="16" s="1"/>
  <c r="B54" i="16" s="1"/>
  <c r="B56" i="16" s="1"/>
  <c r="B58" i="16" s="1"/>
  <c r="B60" i="16" s="1"/>
  <c r="B62" i="16" s="1"/>
  <c r="E15" i="16"/>
  <c r="B15" i="16"/>
  <c r="B17" i="16" s="1"/>
  <c r="B19" i="16" s="1"/>
  <c r="B21" i="16" s="1"/>
  <c r="B23" i="16" s="1"/>
  <c r="B25" i="16" s="1"/>
  <c r="B27" i="16" s="1"/>
  <c r="B29" i="16" s="1"/>
  <c r="B31" i="16" s="1"/>
  <c r="B33" i="16" s="1"/>
  <c r="B35" i="16" s="1"/>
  <c r="B37" i="16" s="1"/>
  <c r="B39" i="16" s="1"/>
  <c r="B41" i="16" s="1"/>
  <c r="B43" i="16" s="1"/>
  <c r="B45" i="16" s="1"/>
  <c r="B47" i="16" s="1"/>
  <c r="B49" i="16" s="1"/>
  <c r="B51" i="16" s="1"/>
  <c r="B53" i="16" s="1"/>
  <c r="B55" i="16" s="1"/>
  <c r="B57" i="16" s="1"/>
  <c r="B59" i="16" s="1"/>
  <c r="B61" i="16" s="1"/>
  <c r="E17" i="16"/>
  <c r="E19" i="16" s="1"/>
  <c r="E21" i="16" s="1"/>
  <c r="E23" i="16" s="1"/>
  <c r="E25" i="16" s="1"/>
  <c r="E27" i="16" s="1"/>
  <c r="E29" i="16" s="1"/>
  <c r="E31" i="16" s="1"/>
  <c r="E33" i="16" s="1"/>
  <c r="E35" i="16" s="1"/>
  <c r="E37" i="16" s="1"/>
  <c r="E39" i="16" s="1"/>
  <c r="E41" i="16" s="1"/>
  <c r="E43" i="16" s="1"/>
  <c r="E45" i="16" s="1"/>
  <c r="E47" i="16" s="1"/>
  <c r="E49" i="16" s="1"/>
  <c r="E51" i="16" s="1"/>
  <c r="E53" i="16" s="1"/>
  <c r="E55" i="16" s="1"/>
  <c r="E57" i="16" s="1"/>
  <c r="E59" i="16" s="1"/>
  <c r="E61" i="16" s="1"/>
  <c r="E18" i="16"/>
  <c r="E20" i="16" s="1"/>
  <c r="E22" i="16" s="1"/>
  <c r="E24" i="16" s="1"/>
  <c r="E26" i="16" s="1"/>
  <c r="E28" i="16" s="1"/>
  <c r="E30" i="16" s="1"/>
  <c r="E32" i="16" s="1"/>
  <c r="E34" i="16" s="1"/>
  <c r="E36" i="16" s="1"/>
  <c r="E38" i="16" s="1"/>
  <c r="E40" i="16" s="1"/>
  <c r="E42" i="16" s="1"/>
  <c r="E44" i="16" s="1"/>
  <c r="E46" i="16" s="1"/>
  <c r="E48" i="16" s="1"/>
  <c r="E50" i="16" s="1"/>
  <c r="E52" i="16" s="1"/>
  <c r="E54" i="16" s="1"/>
  <c r="E56" i="16" s="1"/>
  <c r="E58" i="16" s="1"/>
  <c r="E60" i="16" s="1"/>
  <c r="E62" i="16" s="1"/>
  <c r="E16" i="16"/>
  <c r="A13" i="16"/>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J13" i="16"/>
  <c r="K13" i="16" s="1"/>
  <c r="J14" i="16"/>
  <c r="K14" i="16" s="1"/>
  <c r="J15" i="16"/>
  <c r="K15" i="16" s="1"/>
  <c r="J16" i="16"/>
  <c r="K16" i="16" s="1"/>
  <c r="J17" i="16"/>
  <c r="K17" i="16" s="1"/>
  <c r="J18" i="16"/>
  <c r="K18" i="16" s="1"/>
  <c r="J19" i="16"/>
  <c r="K19" i="16" s="1"/>
  <c r="J20" i="16"/>
  <c r="K20" i="16" s="1"/>
  <c r="J21" i="16"/>
  <c r="K21" i="16" s="1"/>
  <c r="J22" i="16"/>
  <c r="K22" i="16" s="1"/>
  <c r="J23" i="16"/>
  <c r="K23" i="16" s="1"/>
  <c r="J24" i="16"/>
  <c r="K24" i="16" s="1"/>
  <c r="J25" i="16"/>
  <c r="K25" i="16" s="1"/>
  <c r="J26" i="16"/>
  <c r="K26" i="16" s="1"/>
  <c r="J27" i="16"/>
  <c r="K27" i="16" s="1"/>
  <c r="J28" i="16"/>
  <c r="K28" i="16" s="1"/>
  <c r="J29" i="16"/>
  <c r="K29" i="16" s="1"/>
  <c r="J30" i="16"/>
  <c r="K30" i="16" s="1"/>
  <c r="J31" i="16"/>
  <c r="K31" i="16" s="1"/>
  <c r="J32" i="16"/>
  <c r="K32" i="16" s="1"/>
  <c r="J33" i="16"/>
  <c r="K33" i="16" s="1"/>
  <c r="J34" i="16"/>
  <c r="K34" i="16" s="1"/>
  <c r="J35" i="16"/>
  <c r="K35" i="16" s="1"/>
  <c r="J36" i="16"/>
  <c r="K36" i="16" s="1"/>
  <c r="J37" i="16"/>
  <c r="K37" i="16" s="1"/>
  <c r="J38" i="16"/>
  <c r="K38" i="16" s="1"/>
  <c r="J39" i="16"/>
  <c r="K39" i="16" s="1"/>
  <c r="J40" i="16"/>
  <c r="K40" i="16" s="1"/>
  <c r="J41" i="16"/>
  <c r="K41" i="16" s="1"/>
  <c r="J42" i="16"/>
  <c r="K42" i="16" s="1"/>
  <c r="J43" i="16"/>
  <c r="K43" i="16"/>
  <c r="J44" i="16"/>
  <c r="K44" i="16" s="1"/>
  <c r="J45" i="16"/>
  <c r="K45" i="16" s="1"/>
  <c r="L45" i="16" s="1"/>
  <c r="J46" i="16"/>
  <c r="K46" i="16" s="1"/>
  <c r="J47" i="16"/>
  <c r="K47" i="16" s="1"/>
  <c r="J48" i="16"/>
  <c r="K48" i="16" s="1"/>
  <c r="J49" i="16"/>
  <c r="K49" i="16" s="1"/>
  <c r="L49" i="16" s="1"/>
  <c r="J50" i="16"/>
  <c r="K50" i="16" s="1"/>
  <c r="J51" i="16"/>
  <c r="K51" i="16" s="1"/>
  <c r="J52" i="16"/>
  <c r="K52" i="16"/>
  <c r="L52" i="16" s="1"/>
  <c r="J53" i="16"/>
  <c r="K53" i="16" s="1"/>
  <c r="L53" i="16" s="1"/>
  <c r="J54" i="16"/>
  <c r="K54" i="16" s="1"/>
  <c r="J55" i="16"/>
  <c r="J56" i="16"/>
  <c r="K56" i="16" s="1"/>
  <c r="L56" i="16" s="1"/>
  <c r="J57" i="16"/>
  <c r="K57" i="16" s="1"/>
  <c r="L57" i="16" s="1"/>
  <c r="J58" i="16"/>
  <c r="K58" i="16" s="1"/>
  <c r="J59" i="16"/>
  <c r="K59" i="16"/>
  <c r="J60" i="16"/>
  <c r="K60" i="16" s="1"/>
  <c r="J61" i="16"/>
  <c r="K61" i="16" s="1"/>
  <c r="L61" i="16" s="1"/>
  <c r="J62" i="16"/>
  <c r="K62" i="16" s="1"/>
  <c r="F12" i="10"/>
  <c r="F15" i="10"/>
  <c r="F18" i="10"/>
  <c r="F21" i="10"/>
  <c r="F24" i="10"/>
  <c r="F27" i="10"/>
  <c r="F30" i="10"/>
  <c r="F33" i="10"/>
  <c r="L35" i="13"/>
  <c r="M35" i="13" s="1"/>
  <c r="W68" i="20"/>
  <c r="W62" i="20" s="1"/>
  <c r="X68" i="20"/>
  <c r="X62" i="20" s="1"/>
  <c r="Y68" i="20"/>
  <c r="Y62" i="20" s="1"/>
  <c r="Z68" i="20"/>
  <c r="Z62" i="20" s="1"/>
  <c r="AA68" i="20"/>
  <c r="AA62" i="20" s="1"/>
  <c r="AB68" i="20"/>
  <c r="AB62" i="20" s="1"/>
  <c r="AC68" i="20"/>
  <c r="AC62" i="20" s="1"/>
  <c r="W74" i="20"/>
  <c r="X74" i="20"/>
  <c r="Y74" i="20"/>
  <c r="Z74" i="20"/>
  <c r="AA74" i="20"/>
  <c r="AB74" i="20"/>
  <c r="AC74" i="20"/>
  <c r="W85" i="20"/>
  <c r="X85" i="20"/>
  <c r="Y85" i="20"/>
  <c r="Z85" i="20"/>
  <c r="AA85" i="20"/>
  <c r="AB85" i="20"/>
  <c r="AC85" i="20"/>
  <c r="W12" i="20"/>
  <c r="X12" i="20"/>
  <c r="X11" i="20" s="1"/>
  <c r="Y12" i="20"/>
  <c r="Y11" i="20" s="1"/>
  <c r="Z12" i="20"/>
  <c r="AA12" i="20"/>
  <c r="AB12" i="20"/>
  <c r="AB11" i="20" s="1"/>
  <c r="AC12" i="20"/>
  <c r="AC11" i="20" s="1"/>
  <c r="W16" i="20"/>
  <c r="X16" i="20"/>
  <c r="Y16" i="20"/>
  <c r="Z16" i="20"/>
  <c r="AA16" i="20"/>
  <c r="AB16" i="20"/>
  <c r="AC16" i="20"/>
  <c r="W22" i="20"/>
  <c r="X22" i="20"/>
  <c r="Y22" i="20"/>
  <c r="Z22" i="20"/>
  <c r="AA22" i="20"/>
  <c r="AB22" i="20"/>
  <c r="AC22" i="20"/>
  <c r="W25" i="20"/>
  <c r="X25" i="20"/>
  <c r="Y25" i="20"/>
  <c r="Z25" i="20"/>
  <c r="AA25" i="20"/>
  <c r="AB25" i="20"/>
  <c r="AC25" i="20"/>
  <c r="W27" i="20"/>
  <c r="X27" i="20"/>
  <c r="Y27" i="20"/>
  <c r="Z27" i="20"/>
  <c r="AA27" i="20"/>
  <c r="AB27" i="20"/>
  <c r="AC27" i="20"/>
  <c r="W30" i="20"/>
  <c r="X30" i="20"/>
  <c r="Y30" i="20"/>
  <c r="Z30" i="20"/>
  <c r="AA30" i="20"/>
  <c r="AB30" i="20"/>
  <c r="AC30" i="20"/>
  <c r="W34" i="20"/>
  <c r="X34" i="20"/>
  <c r="Y34" i="20"/>
  <c r="Z34" i="20"/>
  <c r="AA34" i="20"/>
  <c r="AB34" i="20"/>
  <c r="AC34" i="20"/>
  <c r="W41" i="20"/>
  <c r="X41" i="20"/>
  <c r="Y41" i="20"/>
  <c r="Z41" i="20"/>
  <c r="AA41" i="20"/>
  <c r="AB41" i="20"/>
  <c r="AC41" i="20"/>
  <c r="G52" i="20"/>
  <c r="G61" i="20" s="1"/>
  <c r="G92" i="20" s="1"/>
  <c r="H52" i="20"/>
  <c r="H61" i="20" s="1"/>
  <c r="H92" i="20" s="1"/>
  <c r="I52" i="20"/>
  <c r="I61" i="20" s="1"/>
  <c r="I92" i="20" s="1"/>
  <c r="J52" i="20"/>
  <c r="J61" i="20" s="1"/>
  <c r="J92" i="20" s="1"/>
  <c r="K52" i="20"/>
  <c r="K61" i="20" s="1"/>
  <c r="K92" i="20" s="1"/>
  <c r="L52" i="20"/>
  <c r="L61" i="20" s="1"/>
  <c r="L92" i="20" s="1"/>
  <c r="M52" i="20"/>
  <c r="M61" i="20" s="1"/>
  <c r="M92" i="20" s="1"/>
  <c r="N52" i="20"/>
  <c r="N61" i="20" s="1"/>
  <c r="N92" i="20" s="1"/>
  <c r="O52" i="20"/>
  <c r="O61" i="20" s="1"/>
  <c r="O92" i="20" s="1"/>
  <c r="P52" i="20"/>
  <c r="P61" i="20" s="1"/>
  <c r="P92" i="20" s="1"/>
  <c r="Q52" i="20"/>
  <c r="Q61" i="20" s="1"/>
  <c r="Q92" i="20" s="1"/>
  <c r="R52" i="20"/>
  <c r="R61" i="20" s="1"/>
  <c r="R92" i="20" s="1"/>
  <c r="S52" i="20"/>
  <c r="S61" i="20" s="1"/>
  <c r="S92" i="20" s="1"/>
  <c r="T52" i="20"/>
  <c r="T61" i="20" s="1"/>
  <c r="T92" i="20" s="1"/>
  <c r="U52" i="20"/>
  <c r="U61" i="20" s="1"/>
  <c r="U92" i="20" s="1"/>
  <c r="V52" i="20"/>
  <c r="V61" i="20" s="1"/>
  <c r="V92" i="20" s="1"/>
  <c r="W52" i="20"/>
  <c r="W61" i="20" s="1"/>
  <c r="W92" i="20" s="1"/>
  <c r="X52" i="20"/>
  <c r="X61" i="20" s="1"/>
  <c r="X92" i="20" s="1"/>
  <c r="Y52" i="20"/>
  <c r="Y61" i="20" s="1"/>
  <c r="Y92" i="20" s="1"/>
  <c r="Z52" i="20"/>
  <c r="Z61" i="20" s="1"/>
  <c r="Z92" i="20" s="1"/>
  <c r="AA52" i="20"/>
  <c r="AA61" i="20" s="1"/>
  <c r="AA92" i="20" s="1"/>
  <c r="AB52" i="20"/>
  <c r="AB61" i="20" s="1"/>
  <c r="AB92" i="20" s="1"/>
  <c r="AC52" i="20"/>
  <c r="AC61" i="20" s="1"/>
  <c r="AC92" i="20" s="1"/>
  <c r="AF52" i="20"/>
  <c r="AF61" i="20" s="1"/>
  <c r="AF92" i="20" s="1"/>
  <c r="F52" i="20"/>
  <c r="F61" i="20" s="1"/>
  <c r="F92" i="20" s="1"/>
  <c r="AG18" i="20"/>
  <c r="AG29" i="20"/>
  <c r="AG28" i="20"/>
  <c r="AF27" i="20"/>
  <c r="V27" i="20"/>
  <c r="U27" i="20"/>
  <c r="T27" i="20"/>
  <c r="S27" i="20"/>
  <c r="R27" i="20"/>
  <c r="Q27" i="20"/>
  <c r="P27" i="20"/>
  <c r="O27" i="20"/>
  <c r="N27" i="20"/>
  <c r="M27" i="20"/>
  <c r="L27" i="20"/>
  <c r="K27" i="20"/>
  <c r="J27" i="20"/>
  <c r="I27" i="20"/>
  <c r="H27" i="20"/>
  <c r="G27" i="20"/>
  <c r="F27" i="20"/>
  <c r="AG17" i="20"/>
  <c r="Z11" i="20" l="1"/>
  <c r="AA11" i="20"/>
  <c r="W11" i="20"/>
  <c r="D25" i="45"/>
  <c r="L60" i="16"/>
  <c r="L44" i="16"/>
  <c r="F36" i="10"/>
  <c r="L59" i="16"/>
  <c r="L43" i="16"/>
  <c r="L48" i="16"/>
  <c r="L47" i="16"/>
  <c r="K55" i="16"/>
  <c r="K63" i="16" s="1"/>
  <c r="L51" i="16"/>
  <c r="J61" i="44"/>
  <c r="E25" i="45"/>
  <c r="F25" i="45"/>
  <c r="G39" i="19"/>
  <c r="J63" i="16"/>
  <c r="L62" i="16"/>
  <c r="L58" i="16"/>
  <c r="L54" i="16"/>
  <c r="L50" i="16"/>
  <c r="L46" i="16"/>
  <c r="AC21" i="20"/>
  <c r="Y21" i="20"/>
  <c r="AC10" i="20"/>
  <c r="Y10" i="20"/>
  <c r="AC73" i="20"/>
  <c r="AC89" i="20" s="1"/>
  <c r="AC93" i="20" s="1"/>
  <c r="Y73" i="20"/>
  <c r="Y89" i="20" s="1"/>
  <c r="Y93" i="20" s="1"/>
  <c r="Z21" i="20"/>
  <c r="Z10" i="20"/>
  <c r="Z73" i="20"/>
  <c r="Z89" i="20" s="1"/>
  <c r="Z93" i="20" s="1"/>
  <c r="AB21" i="20"/>
  <c r="X21" i="20"/>
  <c r="AB10" i="20"/>
  <c r="X10" i="20"/>
  <c r="AB73" i="20"/>
  <c r="AB89" i="20" s="1"/>
  <c r="AB93" i="20" s="1"/>
  <c r="X73" i="20"/>
  <c r="X89" i="20" s="1"/>
  <c r="X93" i="20" s="1"/>
  <c r="AA21" i="20"/>
  <c r="W21" i="20"/>
  <c r="AA10" i="20"/>
  <c r="W10" i="20"/>
  <c r="AA73" i="20"/>
  <c r="AA89" i="20" s="1"/>
  <c r="AA93" i="20" s="1"/>
  <c r="W73" i="20"/>
  <c r="W89" i="20" s="1"/>
  <c r="W93" i="20" s="1"/>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AG27" i="20"/>
  <c r="L55" i="16" l="1"/>
  <c r="Z33" i="20"/>
  <c r="Z37" i="20" s="1"/>
  <c r="Z40" i="20" s="1"/>
  <c r="Z48" i="20" s="1"/>
  <c r="Y33" i="20"/>
  <c r="Y37" i="20" s="1"/>
  <c r="Y40" i="20" s="1"/>
  <c r="Y48" i="20" s="1"/>
  <c r="AA33" i="20"/>
  <c r="AA37" i="20" s="1"/>
  <c r="AA40" i="20" s="1"/>
  <c r="AA48" i="20" s="1"/>
  <c r="AB33" i="20"/>
  <c r="AB37" i="20" s="1"/>
  <c r="AB40" i="20" s="1"/>
  <c r="AB48" i="20" s="1"/>
  <c r="W33" i="20"/>
  <c r="W37" i="20" s="1"/>
  <c r="W40" i="20" s="1"/>
  <c r="W48" i="20" s="1"/>
  <c r="AC33" i="20"/>
  <c r="AC37" i="20" s="1"/>
  <c r="AC40" i="20" s="1"/>
  <c r="AC48" i="20" s="1"/>
  <c r="X33" i="20"/>
  <c r="X37" i="20" s="1"/>
  <c r="X40" i="20" s="1"/>
  <c r="X48" i="20" s="1"/>
  <c r="L63" i="16"/>
  <c r="K11" i="44"/>
  <c r="K61" i="44" s="1"/>
  <c r="F26" i="19"/>
  <c r="G26" i="19"/>
  <c r="H26" i="19"/>
  <c r="E26" i="19"/>
  <c r="I12" i="19"/>
  <c r="E23" i="12"/>
  <c r="G23" i="12" s="1"/>
  <c r="H23" i="12" s="1"/>
  <c r="F12" i="12" s="1"/>
  <c r="E17" i="12"/>
  <c r="G17" i="12" s="1"/>
  <c r="D10" i="12" s="1"/>
  <c r="D12" i="12" l="1"/>
  <c r="I23" i="12"/>
  <c r="H12" i="12" s="1"/>
  <c r="I61" i="18"/>
  <c r="E20" i="12"/>
  <c r="E61" i="21"/>
  <c r="H17" i="12" l="1"/>
  <c r="E135" i="21"/>
  <c r="E129" i="21"/>
  <c r="E99" i="21"/>
  <c r="E98" i="21" s="1"/>
  <c r="E56" i="21"/>
  <c r="E59" i="21"/>
  <c r="E47" i="21"/>
  <c r="E20" i="21"/>
  <c r="E10" i="21"/>
  <c r="I17" i="12" l="1"/>
  <c r="H10" i="12" s="1"/>
  <c r="F10" i="12"/>
  <c r="E9" i="21"/>
  <c r="H21" i="19" l="1"/>
  <c r="H22" i="19" s="1"/>
  <c r="F21" i="19"/>
  <c r="E22" i="19"/>
  <c r="I63" i="16"/>
  <c r="J36" i="13"/>
  <c r="I36" i="13"/>
  <c r="G20" i="12" l="1"/>
  <c r="H20" i="12" l="1"/>
  <c r="D11" i="12"/>
  <c r="D13" i="12" s="1"/>
  <c r="I35" i="19"/>
  <c r="I31" i="19"/>
  <c r="I29" i="19"/>
  <c r="I28" i="19"/>
  <c r="I27" i="19"/>
  <c r="H23" i="19"/>
  <c r="F22" i="19"/>
  <c r="F23" i="19" s="1"/>
  <c r="E23" i="19"/>
  <c r="I18" i="19"/>
  <c r="I20" i="19"/>
  <c r="I19" i="19"/>
  <c r="I17" i="19"/>
  <c r="I16" i="19"/>
  <c r="I15" i="19"/>
  <c r="I14" i="19"/>
  <c r="I13" i="19"/>
  <c r="I20" i="12" l="1"/>
  <c r="H11" i="12" s="1"/>
  <c r="H13" i="12" s="1"/>
  <c r="F11" i="12"/>
  <c r="F13" i="12" s="1"/>
  <c r="I21" i="19"/>
  <c r="I22" i="19" s="1"/>
  <c r="I23" i="19" l="1"/>
  <c r="AG75" i="20"/>
  <c r="AG88" i="20"/>
  <c r="AG87" i="20"/>
  <c r="AG86" i="20"/>
  <c r="AG84" i="20"/>
  <c r="AG83" i="20"/>
  <c r="AG82" i="20"/>
  <c r="AG81" i="20"/>
  <c r="AG80" i="20"/>
  <c r="AG79" i="20"/>
  <c r="AG78" i="20"/>
  <c r="AG77" i="20"/>
  <c r="AG76" i="20"/>
  <c r="AG72" i="20"/>
  <c r="AG71" i="20"/>
  <c r="AG70" i="20"/>
  <c r="AG69" i="20"/>
  <c r="AG67" i="20"/>
  <c r="AG66" i="20"/>
  <c r="AG65" i="20"/>
  <c r="AG64" i="20"/>
  <c r="AG63" i="20"/>
  <c r="AG15" i="20"/>
  <c r="AG47" i="20"/>
  <c r="AG46" i="20"/>
  <c r="AG45" i="20"/>
  <c r="AG44" i="20"/>
  <c r="AG43" i="20"/>
  <c r="AG42" i="20"/>
  <c r="AG39" i="20"/>
  <c r="AG38" i="20"/>
  <c r="AG36" i="20"/>
  <c r="AG35" i="20"/>
  <c r="AG32" i="20"/>
  <c r="AG31" i="20"/>
  <c r="AG26" i="20"/>
  <c r="AG24" i="20"/>
  <c r="AG23" i="20"/>
  <c r="AG20" i="20"/>
  <c r="AG14" i="20"/>
  <c r="AG13" i="20"/>
  <c r="AF85" i="20"/>
  <c r="AF74" i="20"/>
  <c r="AF68" i="20"/>
  <c r="AF62" i="20" s="1"/>
  <c r="F74" i="20"/>
  <c r="F34" i="20"/>
  <c r="F30" i="20"/>
  <c r="F22" i="20"/>
  <c r="AF41" i="20"/>
  <c r="AF34" i="20"/>
  <c r="AF30" i="20"/>
  <c r="AF25" i="20"/>
  <c r="AF22" i="20"/>
  <c r="AF16" i="20"/>
  <c r="AF12" i="20"/>
  <c r="AF11" i="20" s="1"/>
  <c r="I37" i="19"/>
  <c r="I36" i="19"/>
  <c r="I33" i="19"/>
  <c r="I32" i="19"/>
  <c r="AF10" i="20" l="1"/>
  <c r="F21" i="20"/>
  <c r="AF21" i="20"/>
  <c r="AF73" i="20"/>
  <c r="AF89" i="20" s="1"/>
  <c r="AF93" i="20" s="1"/>
  <c r="A12" i="13"/>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F33" i="20" l="1"/>
  <c r="AF37" i="20" s="1"/>
  <c r="AF40" i="20" s="1"/>
  <c r="AF48" i="20" s="1"/>
  <c r="V85" i="20" l="1"/>
  <c r="U85" i="20"/>
  <c r="T85" i="20"/>
  <c r="S85" i="20"/>
  <c r="R85" i="20"/>
  <c r="Q85" i="20"/>
  <c r="P85" i="20"/>
  <c r="O85" i="20"/>
  <c r="N85" i="20"/>
  <c r="M85" i="20"/>
  <c r="L85" i="20"/>
  <c r="K85" i="20"/>
  <c r="J85" i="20"/>
  <c r="I85" i="20"/>
  <c r="H85" i="20"/>
  <c r="G85" i="20"/>
  <c r="F85" i="20"/>
  <c r="F73" i="20" s="1"/>
  <c r="V74" i="20"/>
  <c r="U74" i="20"/>
  <c r="T74" i="20"/>
  <c r="S74" i="20"/>
  <c r="R74" i="20"/>
  <c r="Q74" i="20"/>
  <c r="P74" i="20"/>
  <c r="O74" i="20"/>
  <c r="N74" i="20"/>
  <c r="M74" i="20"/>
  <c r="L74" i="20"/>
  <c r="K74" i="20"/>
  <c r="J74" i="20"/>
  <c r="I74" i="20"/>
  <c r="H74" i="20"/>
  <c r="G74" i="20"/>
  <c r="V68" i="20"/>
  <c r="V62" i="20" s="1"/>
  <c r="U68" i="20"/>
  <c r="T68" i="20"/>
  <c r="T62" i="20" s="1"/>
  <c r="S68" i="20"/>
  <c r="S62" i="20" s="1"/>
  <c r="R68" i="20"/>
  <c r="R62" i="20" s="1"/>
  <c r="Q68" i="20"/>
  <c r="Q62" i="20" s="1"/>
  <c r="P68" i="20"/>
  <c r="P62" i="20" s="1"/>
  <c r="O68" i="20"/>
  <c r="O62" i="20" s="1"/>
  <c r="N68" i="20"/>
  <c r="N62" i="20" s="1"/>
  <c r="M68" i="20"/>
  <c r="M62" i="20" s="1"/>
  <c r="L68" i="20"/>
  <c r="L62" i="20" s="1"/>
  <c r="K68" i="20"/>
  <c r="K62" i="20" s="1"/>
  <c r="J68" i="20"/>
  <c r="J62" i="20" s="1"/>
  <c r="I68" i="20"/>
  <c r="I62" i="20" s="1"/>
  <c r="H68" i="20"/>
  <c r="H62" i="20" s="1"/>
  <c r="G68" i="20"/>
  <c r="G62" i="20" s="1"/>
  <c r="F68" i="20"/>
  <c r="U62" i="20"/>
  <c r="V41" i="20"/>
  <c r="U41" i="20"/>
  <c r="T41" i="20"/>
  <c r="S41" i="20"/>
  <c r="R41" i="20"/>
  <c r="Q41" i="20"/>
  <c r="P41" i="20"/>
  <c r="O41" i="20"/>
  <c r="N41" i="20"/>
  <c r="M41" i="20"/>
  <c r="L41" i="20"/>
  <c r="K41" i="20"/>
  <c r="J41" i="20"/>
  <c r="I41" i="20"/>
  <c r="H41" i="20"/>
  <c r="G41" i="20"/>
  <c r="V34" i="20"/>
  <c r="U34" i="20"/>
  <c r="T34" i="20"/>
  <c r="S34" i="20"/>
  <c r="R34" i="20"/>
  <c r="Q34" i="20"/>
  <c r="P34" i="20"/>
  <c r="O34" i="20"/>
  <c r="N34" i="20"/>
  <c r="M34" i="20"/>
  <c r="L34" i="20"/>
  <c r="K34" i="20"/>
  <c r="J34" i="20"/>
  <c r="I34" i="20"/>
  <c r="H34" i="20"/>
  <c r="G34" i="20"/>
  <c r="V30" i="20"/>
  <c r="U30" i="20"/>
  <c r="T30" i="20"/>
  <c r="S30" i="20"/>
  <c r="R30" i="20"/>
  <c r="Q30" i="20"/>
  <c r="P30" i="20"/>
  <c r="O30" i="20"/>
  <c r="N30" i="20"/>
  <c r="M30" i="20"/>
  <c r="L30" i="20"/>
  <c r="K30" i="20"/>
  <c r="J30" i="20"/>
  <c r="I30" i="20"/>
  <c r="H30" i="20"/>
  <c r="G30" i="20"/>
  <c r="V25" i="20"/>
  <c r="U25" i="20"/>
  <c r="T25" i="20"/>
  <c r="S25" i="20"/>
  <c r="R25" i="20"/>
  <c r="Q25" i="20"/>
  <c r="P25" i="20"/>
  <c r="O25" i="20"/>
  <c r="N25" i="20"/>
  <c r="M25" i="20"/>
  <c r="L25" i="20"/>
  <c r="K25" i="20"/>
  <c r="J25" i="20"/>
  <c r="I25" i="20"/>
  <c r="H25" i="20"/>
  <c r="G25" i="20"/>
  <c r="V22" i="20"/>
  <c r="V21" i="20" s="1"/>
  <c r="U22" i="20"/>
  <c r="U21" i="20" s="1"/>
  <c r="T22" i="20"/>
  <c r="T21" i="20" s="1"/>
  <c r="S22" i="20"/>
  <c r="S21" i="20" s="1"/>
  <c r="R22" i="20"/>
  <c r="R21" i="20" s="1"/>
  <c r="Q22" i="20"/>
  <c r="Q21" i="20" s="1"/>
  <c r="P22" i="20"/>
  <c r="P21" i="20" s="1"/>
  <c r="O22" i="20"/>
  <c r="O21" i="20" s="1"/>
  <c r="N22" i="20"/>
  <c r="N21" i="20" s="1"/>
  <c r="M22" i="20"/>
  <c r="M21" i="20" s="1"/>
  <c r="L22" i="20"/>
  <c r="L21" i="20" s="1"/>
  <c r="K22" i="20"/>
  <c r="K21" i="20" s="1"/>
  <c r="J22" i="20"/>
  <c r="J21" i="20" s="1"/>
  <c r="I22" i="20"/>
  <c r="I21" i="20" s="1"/>
  <c r="H22" i="20"/>
  <c r="H21" i="20" s="1"/>
  <c r="G22" i="20"/>
  <c r="G21" i="20" s="1"/>
  <c r="V16" i="20"/>
  <c r="U16" i="20"/>
  <c r="T16" i="20"/>
  <c r="S16" i="20"/>
  <c r="R16" i="20"/>
  <c r="Q16" i="20"/>
  <c r="P16" i="20"/>
  <c r="O16" i="20"/>
  <c r="N16" i="20"/>
  <c r="M16" i="20"/>
  <c r="L16" i="20"/>
  <c r="K16" i="20"/>
  <c r="J16" i="20"/>
  <c r="I16" i="20"/>
  <c r="H16" i="20"/>
  <c r="G16" i="20"/>
  <c r="V12" i="20"/>
  <c r="V11" i="20" s="1"/>
  <c r="U12" i="20"/>
  <c r="U11" i="20" s="1"/>
  <c r="T12" i="20"/>
  <c r="T11" i="20" s="1"/>
  <c r="S12" i="20"/>
  <c r="S11" i="20" s="1"/>
  <c r="R12" i="20"/>
  <c r="R11" i="20" s="1"/>
  <c r="Q12" i="20"/>
  <c r="Q11" i="20" s="1"/>
  <c r="P12" i="20"/>
  <c r="P11" i="20" s="1"/>
  <c r="O12" i="20"/>
  <c r="O11" i="20" s="1"/>
  <c r="N12" i="20"/>
  <c r="N11" i="20" s="1"/>
  <c r="M12" i="20"/>
  <c r="M11" i="20" s="1"/>
  <c r="L12" i="20"/>
  <c r="L11" i="20" s="1"/>
  <c r="K12" i="20"/>
  <c r="K11" i="20" s="1"/>
  <c r="J12" i="20"/>
  <c r="J11" i="20" s="1"/>
  <c r="I12" i="20"/>
  <c r="I11" i="20" s="1"/>
  <c r="H12" i="20"/>
  <c r="H11" i="20" s="1"/>
  <c r="G12" i="20"/>
  <c r="G11" i="20" s="1"/>
  <c r="F12" i="20"/>
  <c r="H38" i="19"/>
  <c r="F38" i="19"/>
  <c r="E38" i="19"/>
  <c r="H34" i="19"/>
  <c r="F34" i="19"/>
  <c r="E34" i="19"/>
  <c r="H30" i="19"/>
  <c r="F30" i="19"/>
  <c r="E30" i="19"/>
  <c r="K14" i="18"/>
  <c r="K11" i="18"/>
  <c r="K36" i="13"/>
  <c r="F10" i="20" l="1"/>
  <c r="F33" i="20" s="1"/>
  <c r="F37" i="20" s="1"/>
  <c r="F40" i="20" s="1"/>
  <c r="F48" i="20" s="1"/>
  <c r="F11" i="20"/>
  <c r="AG11" i="20" s="1"/>
  <c r="K61" i="18"/>
  <c r="L36" i="13"/>
  <c r="I30" i="19"/>
  <c r="J61" i="18"/>
  <c r="AG16" i="20"/>
  <c r="AG22" i="20"/>
  <c r="AG25" i="20"/>
  <c r="AG30" i="20"/>
  <c r="AG34" i="20"/>
  <c r="AG41" i="20"/>
  <c r="K10" i="20"/>
  <c r="K33" i="20" s="1"/>
  <c r="K37" i="20" s="1"/>
  <c r="K40" i="20" s="1"/>
  <c r="K48" i="20" s="1"/>
  <c r="O10" i="20"/>
  <c r="S10" i="20"/>
  <c r="H10" i="20"/>
  <c r="L10" i="20"/>
  <c r="P10" i="20"/>
  <c r="T10" i="20"/>
  <c r="F62" i="20"/>
  <c r="AG68" i="20"/>
  <c r="I10" i="20"/>
  <c r="M10" i="20"/>
  <c r="Q10" i="20"/>
  <c r="U10" i="20"/>
  <c r="AG85" i="20"/>
  <c r="AG12" i="20"/>
  <c r="J10" i="20"/>
  <c r="N10" i="20"/>
  <c r="R10" i="20"/>
  <c r="AG74" i="20"/>
  <c r="AG21" i="20"/>
  <c r="G10" i="20"/>
  <c r="E39" i="19"/>
  <c r="I38" i="19"/>
  <c r="I34" i="19"/>
  <c r="F39" i="19"/>
  <c r="H39" i="19"/>
  <c r="L73" i="20"/>
  <c r="L89" i="20" s="1"/>
  <c r="L93" i="20" s="1"/>
  <c r="T73" i="20"/>
  <c r="T89" i="20" s="1"/>
  <c r="T93" i="20" s="1"/>
  <c r="G73" i="20"/>
  <c r="O73" i="20"/>
  <c r="O89" i="20" s="1"/>
  <c r="O93" i="20" s="1"/>
  <c r="J73" i="20"/>
  <c r="J89" i="20" s="1"/>
  <c r="J93" i="20" s="1"/>
  <c r="N73" i="20"/>
  <c r="N89" i="20" s="1"/>
  <c r="N93" i="20" s="1"/>
  <c r="R73" i="20"/>
  <c r="R89" i="20" s="1"/>
  <c r="R93" i="20" s="1"/>
  <c r="V73" i="20"/>
  <c r="V89" i="20" s="1"/>
  <c r="V93" i="20" s="1"/>
  <c r="H73" i="20"/>
  <c r="H89" i="20" s="1"/>
  <c r="H93" i="20" s="1"/>
  <c r="P73" i="20"/>
  <c r="P89" i="20" s="1"/>
  <c r="P93" i="20" s="1"/>
  <c r="K73" i="20"/>
  <c r="K89" i="20" s="1"/>
  <c r="K93" i="20" s="1"/>
  <c r="S73" i="20"/>
  <c r="S89" i="20" s="1"/>
  <c r="S93" i="20" s="1"/>
  <c r="I73" i="20"/>
  <c r="M73" i="20"/>
  <c r="M89" i="20" s="1"/>
  <c r="M93" i="20" s="1"/>
  <c r="Q73" i="20"/>
  <c r="Q89" i="20" s="1"/>
  <c r="Q93" i="20" s="1"/>
  <c r="U73" i="20"/>
  <c r="U89" i="20" s="1"/>
  <c r="U93" i="20" s="1"/>
  <c r="G33" i="10"/>
  <c r="G30" i="10"/>
  <c r="G27" i="10"/>
  <c r="G24" i="10"/>
  <c r="G21" i="10"/>
  <c r="G18" i="10"/>
  <c r="G15" i="10"/>
  <c r="G12" i="10"/>
  <c r="E33" i="10"/>
  <c r="E30" i="10"/>
  <c r="E27" i="10"/>
  <c r="E24" i="10"/>
  <c r="E21" i="10"/>
  <c r="E18" i="10"/>
  <c r="E15" i="10"/>
  <c r="E12" i="10"/>
  <c r="E36" i="10" l="1"/>
  <c r="G36" i="10"/>
  <c r="AG62" i="20"/>
  <c r="F89" i="20"/>
  <c r="F93" i="20" s="1"/>
  <c r="V10" i="20"/>
  <c r="V33" i="20" s="1"/>
  <c r="V37" i="20" s="1"/>
  <c r="V40" i="20" s="1"/>
  <c r="V48" i="20" s="1"/>
  <c r="M36" i="13"/>
  <c r="G89" i="20"/>
  <c r="G93" i="20" s="1"/>
  <c r="AG73" i="20"/>
  <c r="L33" i="20"/>
  <c r="L37" i="20" s="1"/>
  <c r="L40" i="20" s="1"/>
  <c r="L48" i="20" s="1"/>
  <c r="M33" i="20"/>
  <c r="M37" i="20" s="1"/>
  <c r="M40" i="20" s="1"/>
  <c r="M48" i="20" s="1"/>
  <c r="N33" i="20"/>
  <c r="N37" i="20" s="1"/>
  <c r="N40" i="20" s="1"/>
  <c r="N48" i="20" s="1"/>
  <c r="O33" i="20"/>
  <c r="O37" i="20" s="1"/>
  <c r="O40" i="20" s="1"/>
  <c r="O48" i="20" s="1"/>
  <c r="I39" i="19"/>
  <c r="J33" i="20"/>
  <c r="J37" i="20" s="1"/>
  <c r="J40" i="20" s="1"/>
  <c r="J48" i="20" s="1"/>
  <c r="T33" i="20"/>
  <c r="T37" i="20" s="1"/>
  <c r="T40" i="20" s="1"/>
  <c r="T48" i="20" s="1"/>
  <c r="R33" i="20"/>
  <c r="R37" i="20" s="1"/>
  <c r="R40" i="20" s="1"/>
  <c r="R48" i="20" s="1"/>
  <c r="H33" i="20"/>
  <c r="H37" i="20" s="1"/>
  <c r="H40" i="20" s="1"/>
  <c r="H48" i="20" s="1"/>
  <c r="I33" i="20"/>
  <c r="I37" i="20" s="1"/>
  <c r="I40" i="20" s="1"/>
  <c r="I48" i="20" s="1"/>
  <c r="U33" i="20"/>
  <c r="U37" i="20" s="1"/>
  <c r="U40" i="20" s="1"/>
  <c r="U48" i="20" s="1"/>
  <c r="P33" i="20"/>
  <c r="P37" i="20" s="1"/>
  <c r="P40" i="20" s="1"/>
  <c r="P48" i="20" s="1"/>
  <c r="Q33" i="20"/>
  <c r="Q37" i="20" s="1"/>
  <c r="Q40" i="20" s="1"/>
  <c r="Q48" i="20" s="1"/>
  <c r="S33" i="20"/>
  <c r="S37" i="20" s="1"/>
  <c r="S40" i="20" s="1"/>
  <c r="S48" i="20" s="1"/>
  <c r="I89" i="20"/>
  <c r="I93" i="20" s="1"/>
  <c r="AG10" i="20" l="1"/>
  <c r="AG89" i="20"/>
  <c r="G33" i="20"/>
  <c r="G37" i="20" l="1"/>
  <c r="AG33" i="20"/>
  <c r="G40" i="20" l="1"/>
  <c r="AG37" i="20"/>
  <c r="G48" i="20" l="1"/>
  <c r="AG40" i="20"/>
  <c r="G49" i="20" l="1"/>
  <c r="H49" i="20" s="1"/>
  <c r="I49" i="20" s="1"/>
  <c r="J49" i="20" s="1"/>
  <c r="K49" i="20" s="1"/>
  <c r="L49" i="20" s="1"/>
  <c r="M49" i="20" s="1"/>
  <c r="N49" i="20" s="1"/>
  <c r="O49" i="20" s="1"/>
  <c r="P49" i="20" s="1"/>
  <c r="Q49" i="20" s="1"/>
  <c r="R49" i="20" s="1"/>
  <c r="S49" i="20" s="1"/>
  <c r="T49" i="20" s="1"/>
  <c r="U49" i="20" s="1"/>
  <c r="V49" i="20" s="1"/>
  <c r="AG48" i="20"/>
  <c r="AF49" i="20" l="1"/>
  <c r="W49" i="20"/>
  <c r="X49" i="20" s="1"/>
  <c r="Y49" i="20" s="1"/>
  <c r="Z49" i="20" s="1"/>
  <c r="AA49" i="20" s="1"/>
  <c r="AB49" i="20" s="1"/>
  <c r="AC49" i="20" s="1"/>
  <c r="AD49" i="20" s="1"/>
  <c r="AE49" i="20" s="1"/>
</calcChain>
</file>

<file path=xl/sharedStrings.xml><?xml version="1.0" encoding="utf-8"?>
<sst xmlns="http://schemas.openxmlformats.org/spreadsheetml/2006/main" count="1086" uniqueCount="463">
  <si>
    <t>A-2（割賦元本）</t>
    <rPh sb="4" eb="6">
      <t>カップ</t>
    </rPh>
    <rPh sb="6" eb="8">
      <t>ガンポン</t>
    </rPh>
    <phoneticPr fontId="2"/>
  </si>
  <si>
    <t>費目</t>
    <rPh sb="0" eb="2">
      <t>ヒモク</t>
    </rPh>
    <phoneticPr fontId="2"/>
  </si>
  <si>
    <t>円</t>
    <rPh sb="0" eb="1">
      <t>エン</t>
    </rPh>
    <phoneticPr fontId="2"/>
  </si>
  <si>
    <t>①基準金利</t>
    <rPh sb="1" eb="3">
      <t>キジュン</t>
    </rPh>
    <rPh sb="3" eb="5">
      <t>キンリ</t>
    </rPh>
    <phoneticPr fontId="2"/>
  </si>
  <si>
    <t>②提案スプレッド</t>
    <rPh sb="1" eb="3">
      <t>テイアン</t>
    </rPh>
    <phoneticPr fontId="2"/>
  </si>
  <si>
    <t>％</t>
    <phoneticPr fontId="2"/>
  </si>
  <si>
    <t>金額（税抜）</t>
    <rPh sb="0" eb="2">
      <t>キンガク</t>
    </rPh>
    <rPh sb="3" eb="5">
      <t>ゼイヌキ</t>
    </rPh>
    <phoneticPr fontId="2"/>
  </si>
  <si>
    <t>金額（税込）</t>
    <rPh sb="0" eb="2">
      <t>キンガク</t>
    </rPh>
    <rPh sb="3" eb="5">
      <t>ゼイコミ</t>
    </rPh>
    <phoneticPr fontId="2"/>
  </si>
  <si>
    <t>割賦金利（＝①＋②）</t>
    <rPh sb="0" eb="2">
      <t>カップ</t>
    </rPh>
    <rPh sb="2" eb="4">
      <t>キンリ</t>
    </rPh>
    <phoneticPr fontId="2"/>
  </si>
  <si>
    <t>建築工事</t>
    <rPh sb="0" eb="2">
      <t>ケンチク</t>
    </rPh>
    <rPh sb="2" eb="4">
      <t>コウジ</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</si>
  <si>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</si>
  <si>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</si>
  <si>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</si>
  <si>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</si>
  <si>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</si>
  <si>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その他費用</t>
    <rPh sb="2" eb="3">
      <t>タ</t>
    </rPh>
    <rPh sb="3" eb="5">
      <t>ヒヨウ</t>
    </rPh>
    <phoneticPr fontId="2"/>
  </si>
  <si>
    <t>施設整備費合計</t>
    <rPh sb="0" eb="2">
      <t>シセツ</t>
    </rPh>
    <rPh sb="2" eb="4">
      <t>セイビ</t>
    </rPh>
    <rPh sb="4" eb="5">
      <t>ヒ</t>
    </rPh>
    <rPh sb="5" eb="7">
      <t>ゴウケイ</t>
    </rPh>
    <phoneticPr fontId="2"/>
  </si>
  <si>
    <t>説明</t>
    <rPh sb="0" eb="2">
      <t>セツメイ</t>
    </rPh>
    <phoneticPr fontId="2"/>
  </si>
  <si>
    <t>（　　　　　　　　　　　）</t>
    <phoneticPr fontId="2"/>
  </si>
  <si>
    <t>（単位：円）</t>
    <rPh sb="1" eb="3">
      <t>タンイ</t>
    </rPh>
    <rPh sb="4" eb="5">
      <t>エン</t>
    </rPh>
    <phoneticPr fontId="2"/>
  </si>
  <si>
    <t>①</t>
    <phoneticPr fontId="2"/>
  </si>
  <si>
    <t>項目</t>
    <rPh sb="0" eb="2">
      <t>コウモク</t>
    </rPh>
    <phoneticPr fontId="2"/>
  </si>
  <si>
    <t>（　　　　　　　　　　）</t>
    <phoneticPr fontId="2"/>
  </si>
  <si>
    <t>説明</t>
    <rPh sb="0" eb="2">
      <t>セツメイ</t>
    </rPh>
    <phoneticPr fontId="2"/>
  </si>
  <si>
    <t>直接工事費</t>
    <rPh sb="0" eb="2">
      <t>チョクセツ</t>
    </rPh>
    <rPh sb="2" eb="5">
      <t>コウジヒ</t>
    </rPh>
    <phoneticPr fontId="2"/>
  </si>
  <si>
    <t>共通費</t>
    <rPh sb="0" eb="2">
      <t>キョウツウ</t>
    </rPh>
    <rPh sb="2" eb="3">
      <t>ヒ</t>
    </rPh>
    <phoneticPr fontId="2"/>
  </si>
  <si>
    <t>合計</t>
    <rPh sb="0" eb="2">
      <t>ゴウケイ</t>
    </rPh>
    <phoneticPr fontId="2"/>
  </si>
  <si>
    <t>支払時期</t>
    <rPh sb="0" eb="2">
      <t>シハライ</t>
    </rPh>
    <rPh sb="2" eb="4">
      <t>ジキ</t>
    </rPh>
    <phoneticPr fontId="2"/>
  </si>
  <si>
    <t>支払対象</t>
    <rPh sb="0" eb="2">
      <t>シハライ</t>
    </rPh>
    <rPh sb="2" eb="4">
      <t>タイショウ</t>
    </rPh>
    <phoneticPr fontId="2"/>
  </si>
  <si>
    <t>消費税等</t>
    <rPh sb="0" eb="3">
      <t>ショウヒゼイ</t>
    </rPh>
    <rPh sb="3" eb="4">
      <t>トウ</t>
    </rPh>
    <phoneticPr fontId="2"/>
  </si>
  <si>
    <t>その他工事費</t>
    <rPh sb="2" eb="3">
      <t>タ</t>
    </rPh>
    <rPh sb="3" eb="5">
      <t>コウジ</t>
    </rPh>
    <rPh sb="5" eb="6">
      <t>ヒ</t>
    </rPh>
    <phoneticPr fontId="2"/>
  </si>
  <si>
    <t>回</t>
    <rPh sb="0" eb="1">
      <t>カイ</t>
    </rPh>
    <phoneticPr fontId="2"/>
  </si>
  <si>
    <t>支払対象期間</t>
    <rPh sb="0" eb="2">
      <t>シハライ</t>
    </rPh>
    <rPh sb="2" eb="4">
      <t>タイショウ</t>
    </rPh>
    <rPh sb="4" eb="6">
      <t>キカン</t>
    </rPh>
    <phoneticPr fontId="2"/>
  </si>
  <si>
    <t>～</t>
    <phoneticPr fontId="2"/>
  </si>
  <si>
    <t>割賦元本</t>
    <rPh sb="0" eb="2">
      <t>カップ</t>
    </rPh>
    <rPh sb="2" eb="4">
      <t>ガンポン</t>
    </rPh>
    <phoneticPr fontId="2"/>
  </si>
  <si>
    <t>割賦金利</t>
    <rPh sb="0" eb="2">
      <t>カップ</t>
    </rPh>
    <rPh sb="2" eb="4">
      <t>キンリ</t>
    </rPh>
    <phoneticPr fontId="2"/>
  </si>
  <si>
    <t>合計（税抜）</t>
    <rPh sb="0" eb="2">
      <t>ゴウケイ</t>
    </rPh>
    <rPh sb="3" eb="5">
      <t>ゼイヌキ</t>
    </rPh>
    <phoneticPr fontId="2"/>
  </si>
  <si>
    <t>合計（税込）</t>
    <rPh sb="0" eb="2">
      <t>ゴウケイ</t>
    </rPh>
    <rPh sb="3" eb="5">
      <t>ゼイコミ</t>
    </rPh>
    <phoneticPr fontId="2"/>
  </si>
  <si>
    <t>（税抜）</t>
    <rPh sb="1" eb="3">
      <t>ゼイヌキ</t>
    </rPh>
    <phoneticPr fontId="2"/>
  </si>
  <si>
    <t>（非課税）</t>
    <rPh sb="1" eb="4">
      <t>ヒカゼイ</t>
    </rPh>
    <phoneticPr fontId="2"/>
  </si>
  <si>
    <t>（税込）</t>
    <rPh sb="1" eb="3">
      <t>ゼイコミ</t>
    </rPh>
    <phoneticPr fontId="2"/>
  </si>
  <si>
    <t>（割賦元本）</t>
    <rPh sb="1" eb="3">
      <t>カップ</t>
    </rPh>
    <rPh sb="3" eb="5">
      <t>ガンポン</t>
    </rPh>
    <phoneticPr fontId="2"/>
  </si>
  <si>
    <t>施設整備の対価（サービス対価A-2及びA-3）支払表</t>
    <rPh sb="0" eb="2">
      <t>シセツ</t>
    </rPh>
    <rPh sb="2" eb="4">
      <t>セイビ</t>
    </rPh>
    <rPh sb="5" eb="7">
      <t>タイカ</t>
    </rPh>
    <rPh sb="12" eb="14">
      <t>タイカ</t>
    </rPh>
    <rPh sb="17" eb="18">
      <t>オヨ</t>
    </rPh>
    <rPh sb="23" eb="25">
      <t>シハライ</t>
    </rPh>
    <rPh sb="25" eb="26">
      <t>ヒョウ</t>
    </rPh>
    <phoneticPr fontId="2"/>
  </si>
  <si>
    <t>（A-2）</t>
    <phoneticPr fontId="2"/>
  </si>
  <si>
    <t>維持管理費</t>
    <rPh sb="0" eb="2">
      <t>イジ</t>
    </rPh>
    <rPh sb="2" eb="4">
      <t>カンリ</t>
    </rPh>
    <rPh sb="4" eb="5">
      <t>ヒ</t>
    </rPh>
    <phoneticPr fontId="2"/>
  </si>
  <si>
    <t>その他</t>
    <rPh sb="2" eb="3">
      <t>タ</t>
    </rPh>
    <phoneticPr fontId="2"/>
  </si>
  <si>
    <t>その他の対価</t>
    <rPh sb="2" eb="3">
      <t>タ</t>
    </rPh>
    <rPh sb="4" eb="6">
      <t>タイカ</t>
    </rPh>
    <phoneticPr fontId="2"/>
  </si>
  <si>
    <t>投資計画及び資金調達計画書</t>
    <rPh sb="0" eb="2">
      <t>トウシ</t>
    </rPh>
    <rPh sb="2" eb="4">
      <t>ケイカク</t>
    </rPh>
    <rPh sb="4" eb="5">
      <t>オヨ</t>
    </rPh>
    <rPh sb="6" eb="8">
      <t>シキン</t>
    </rPh>
    <rPh sb="8" eb="10">
      <t>チョウタツ</t>
    </rPh>
    <rPh sb="10" eb="12">
      <t>ケイカク</t>
    </rPh>
    <rPh sb="12" eb="13">
      <t>ショ</t>
    </rPh>
    <phoneticPr fontId="2"/>
  </si>
  <si>
    <t>１．投資計画書</t>
    <rPh sb="2" eb="4">
      <t>トウシ</t>
    </rPh>
    <rPh sb="4" eb="6">
      <t>ケイカク</t>
    </rPh>
    <rPh sb="6" eb="7">
      <t>ショ</t>
    </rPh>
    <phoneticPr fontId="2"/>
  </si>
  <si>
    <t>（単位：千円）</t>
    <rPh sb="1" eb="3">
      <t>タンイ</t>
    </rPh>
    <rPh sb="4" eb="6">
      <t>センエン</t>
    </rPh>
    <phoneticPr fontId="2"/>
  </si>
  <si>
    <t>２．資金調達計画</t>
    <rPh sb="2" eb="4">
      <t>シキン</t>
    </rPh>
    <rPh sb="4" eb="6">
      <t>チョウタツ</t>
    </rPh>
    <rPh sb="6" eb="8">
      <t>ケイカク</t>
    </rPh>
    <phoneticPr fontId="2"/>
  </si>
  <si>
    <t>出資金</t>
    <rPh sb="0" eb="3">
      <t>シュッシキン</t>
    </rPh>
    <phoneticPr fontId="2"/>
  </si>
  <si>
    <t>（出資者名）</t>
    <rPh sb="1" eb="3">
      <t>シュッシ</t>
    </rPh>
    <rPh sb="3" eb="4">
      <t>シャ</t>
    </rPh>
    <rPh sb="4" eb="5">
      <t>メイ</t>
    </rPh>
    <phoneticPr fontId="2"/>
  </si>
  <si>
    <t>小計</t>
    <rPh sb="0" eb="2">
      <t>ショウケイ</t>
    </rPh>
    <phoneticPr fontId="2"/>
  </si>
  <si>
    <t>借入金</t>
    <rPh sb="0" eb="2">
      <t>カリイレ</t>
    </rPh>
    <rPh sb="2" eb="3">
      <t>キン</t>
    </rPh>
    <phoneticPr fontId="2"/>
  </si>
  <si>
    <t>（金融機関名）</t>
    <rPh sb="1" eb="3">
      <t>キンユウ</t>
    </rPh>
    <rPh sb="3" eb="5">
      <t>キカン</t>
    </rPh>
    <rPh sb="5" eb="6">
      <t>メイ</t>
    </rPh>
    <phoneticPr fontId="2"/>
  </si>
  <si>
    <t>（調達先）</t>
    <rPh sb="1" eb="4">
      <t>チョウタツサキ</t>
    </rPh>
    <phoneticPr fontId="2"/>
  </si>
  <si>
    <t>３．出資金明細表</t>
    <rPh sb="2" eb="5">
      <t>シュッシキン</t>
    </rPh>
    <rPh sb="5" eb="8">
      <t>メイサイヒョウ</t>
    </rPh>
    <phoneticPr fontId="2"/>
  </si>
  <si>
    <t>出資者</t>
    <rPh sb="0" eb="3">
      <t>シュッシシャ</t>
    </rPh>
    <phoneticPr fontId="2"/>
  </si>
  <si>
    <t>出資金額</t>
    <rPh sb="0" eb="2">
      <t>シュッシ</t>
    </rPh>
    <rPh sb="2" eb="4">
      <t>キンガク</t>
    </rPh>
    <phoneticPr fontId="2"/>
  </si>
  <si>
    <t>出資者の役割</t>
    <rPh sb="0" eb="3">
      <t>シュッシシャ</t>
    </rPh>
    <rPh sb="4" eb="6">
      <t>ヤクワリ</t>
    </rPh>
    <phoneticPr fontId="2"/>
  </si>
  <si>
    <t>出資者の立場</t>
    <rPh sb="0" eb="3">
      <t>シュッシシャ</t>
    </rPh>
    <rPh sb="4" eb="6">
      <t>タチバ</t>
    </rPh>
    <phoneticPr fontId="2"/>
  </si>
  <si>
    <t>４．借入金明細表</t>
    <rPh sb="2" eb="4">
      <t>カリイレ</t>
    </rPh>
    <rPh sb="4" eb="5">
      <t>キン</t>
    </rPh>
    <rPh sb="5" eb="8">
      <t>メイサイヒョウ</t>
    </rPh>
    <phoneticPr fontId="2"/>
  </si>
  <si>
    <t>金融機関等</t>
    <rPh sb="0" eb="2">
      <t>キンユウ</t>
    </rPh>
    <rPh sb="2" eb="4">
      <t>キカン</t>
    </rPh>
    <rPh sb="4" eb="5">
      <t>トウ</t>
    </rPh>
    <phoneticPr fontId="2"/>
  </si>
  <si>
    <t>借入金額</t>
    <rPh sb="0" eb="2">
      <t>カリイレ</t>
    </rPh>
    <rPh sb="2" eb="4">
      <t>キンガク</t>
    </rPh>
    <phoneticPr fontId="2"/>
  </si>
  <si>
    <t>借入金の種類</t>
    <rPh sb="0" eb="2">
      <t>カリイレ</t>
    </rPh>
    <rPh sb="2" eb="3">
      <t>キン</t>
    </rPh>
    <rPh sb="4" eb="6">
      <t>シュルイ</t>
    </rPh>
    <phoneticPr fontId="2"/>
  </si>
  <si>
    <t>借入金利</t>
    <rPh sb="0" eb="2">
      <t>カリイレ</t>
    </rPh>
    <rPh sb="2" eb="4">
      <t>キンリ</t>
    </rPh>
    <phoneticPr fontId="2"/>
  </si>
  <si>
    <t>返済方法</t>
    <rPh sb="0" eb="2">
      <t>ヘンサイ</t>
    </rPh>
    <rPh sb="2" eb="4">
      <t>ホウホウ</t>
    </rPh>
    <phoneticPr fontId="2"/>
  </si>
  <si>
    <t>固定・変動</t>
    <rPh sb="0" eb="2">
      <t>コテイ</t>
    </rPh>
    <rPh sb="3" eb="5">
      <t>ヘンドウ</t>
    </rPh>
    <phoneticPr fontId="2"/>
  </si>
  <si>
    <t>その他条件</t>
    <rPh sb="2" eb="3">
      <t>タ</t>
    </rPh>
    <rPh sb="3" eb="5">
      <t>ジョウケン</t>
    </rPh>
    <phoneticPr fontId="2"/>
  </si>
  <si>
    <t>売上高</t>
    <rPh sb="0" eb="2">
      <t>ウリアゲ</t>
    </rPh>
    <rPh sb="2" eb="3">
      <t>ダカ</t>
    </rPh>
    <phoneticPr fontId="2"/>
  </si>
  <si>
    <t>サービス対価収入</t>
    <rPh sb="4" eb="6">
      <t>タイカ</t>
    </rPh>
    <rPh sb="6" eb="8">
      <t>シュウニュウ</t>
    </rPh>
    <phoneticPr fontId="2"/>
  </si>
  <si>
    <t>割賦元本（A-2）</t>
    <rPh sb="0" eb="2">
      <t>カップ</t>
    </rPh>
    <rPh sb="2" eb="4">
      <t>ガンポン</t>
    </rPh>
    <phoneticPr fontId="2"/>
  </si>
  <si>
    <t>施設整備の対価（A)</t>
    <rPh sb="0" eb="2">
      <t>シセツ</t>
    </rPh>
    <rPh sb="2" eb="4">
      <t>セイビ</t>
    </rPh>
    <rPh sb="5" eb="7">
      <t>タイカ</t>
    </rPh>
    <phoneticPr fontId="2"/>
  </si>
  <si>
    <t>割賦金利（A-3）</t>
    <rPh sb="0" eb="2">
      <t>カップ</t>
    </rPh>
    <rPh sb="2" eb="4">
      <t>キンリ</t>
    </rPh>
    <phoneticPr fontId="2"/>
  </si>
  <si>
    <t>（　　　　　　）</t>
    <phoneticPr fontId="2"/>
  </si>
  <si>
    <t>営業費用</t>
    <rPh sb="0" eb="2">
      <t>エイギョウ</t>
    </rPh>
    <rPh sb="2" eb="4">
      <t>ヒヨウ</t>
    </rPh>
    <phoneticPr fontId="2"/>
  </si>
  <si>
    <t>施設原価</t>
    <rPh sb="0" eb="2">
      <t>シセツ</t>
    </rPh>
    <rPh sb="2" eb="4">
      <t>ゲンカ</t>
    </rPh>
    <phoneticPr fontId="2"/>
  </si>
  <si>
    <t>建中払い対象分</t>
    <rPh sb="0" eb="1">
      <t>ケン</t>
    </rPh>
    <rPh sb="1" eb="2">
      <t>チュウ</t>
    </rPh>
    <rPh sb="2" eb="3">
      <t>バラ</t>
    </rPh>
    <rPh sb="4" eb="6">
      <t>タイショウ</t>
    </rPh>
    <rPh sb="6" eb="7">
      <t>ブン</t>
    </rPh>
    <phoneticPr fontId="2"/>
  </si>
  <si>
    <t>割賦対象分</t>
    <rPh sb="0" eb="2">
      <t>カップ</t>
    </rPh>
    <rPh sb="2" eb="4">
      <t>タイショウ</t>
    </rPh>
    <rPh sb="4" eb="5">
      <t>ブン</t>
    </rPh>
    <phoneticPr fontId="2"/>
  </si>
  <si>
    <t>維持管理業務費</t>
    <rPh sb="0" eb="2">
      <t>イジ</t>
    </rPh>
    <rPh sb="2" eb="4">
      <t>カンリ</t>
    </rPh>
    <rPh sb="4" eb="6">
      <t>ギョウム</t>
    </rPh>
    <rPh sb="6" eb="7">
      <t>ヒ</t>
    </rPh>
    <phoneticPr fontId="2"/>
  </si>
  <si>
    <t>営業利益</t>
    <rPh sb="0" eb="2">
      <t>エイギョウ</t>
    </rPh>
    <rPh sb="2" eb="4">
      <t>リエキ</t>
    </rPh>
    <phoneticPr fontId="2"/>
  </si>
  <si>
    <t>営業外費用</t>
    <rPh sb="0" eb="3">
      <t>エイギョウガイ</t>
    </rPh>
    <rPh sb="3" eb="5">
      <t>ヒヨウ</t>
    </rPh>
    <phoneticPr fontId="2"/>
  </si>
  <si>
    <t>支払利息</t>
    <rPh sb="0" eb="2">
      <t>シハライ</t>
    </rPh>
    <rPh sb="2" eb="4">
      <t>リソク</t>
    </rPh>
    <phoneticPr fontId="2"/>
  </si>
  <si>
    <t>（　　　　　　　　）</t>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</si>
  <si>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</si>
  <si>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</si>
  <si>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</si>
  <si>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</si>
  <si>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</si>
  <si>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法人税</t>
    <rPh sb="0" eb="3">
      <t>ホウジンゼイ</t>
    </rPh>
    <phoneticPr fontId="2"/>
  </si>
  <si>
    <t>地方法人特別税</t>
    <rPh sb="0" eb="2">
      <t>チホウ</t>
    </rPh>
    <rPh sb="2" eb="4">
      <t>ホウジン</t>
    </rPh>
    <rPh sb="4" eb="6">
      <t>トクベツ</t>
    </rPh>
    <rPh sb="6" eb="7">
      <t>ゼイ</t>
    </rPh>
    <phoneticPr fontId="2"/>
  </si>
  <si>
    <t>地方法人税</t>
    <rPh sb="0" eb="2">
      <t>チホウ</t>
    </rPh>
    <rPh sb="2" eb="5">
      <t>ホウジンゼイ</t>
    </rPh>
    <phoneticPr fontId="2"/>
  </si>
  <si>
    <t>法人事業税</t>
    <rPh sb="0" eb="2">
      <t>ホウジン</t>
    </rPh>
    <rPh sb="2" eb="5">
      <t>ジギョウゼイ</t>
    </rPh>
    <phoneticPr fontId="2"/>
  </si>
  <si>
    <t>法人市民税</t>
    <rPh sb="0" eb="2">
      <t>ホウジン</t>
    </rPh>
    <rPh sb="2" eb="5">
      <t>シミンゼイ</t>
    </rPh>
    <phoneticPr fontId="2"/>
  </si>
  <si>
    <t>税引後当期利益</t>
    <rPh sb="0" eb="2">
      <t>ゼイビキ</t>
    </rPh>
    <rPh sb="2" eb="3">
      <t>ゴ</t>
    </rPh>
    <rPh sb="3" eb="5">
      <t>トウキ</t>
    </rPh>
    <rPh sb="5" eb="7">
      <t>リエキ</t>
    </rPh>
    <phoneticPr fontId="2"/>
  </si>
  <si>
    <t>累積税引後当期利益</t>
    <rPh sb="0" eb="2">
      <t>ルイセキ</t>
    </rPh>
    <rPh sb="2" eb="4">
      <t>ゼイビキ</t>
    </rPh>
    <rPh sb="4" eb="5">
      <t>ゴ</t>
    </rPh>
    <rPh sb="5" eb="7">
      <t>トウキ</t>
    </rPh>
    <rPh sb="7" eb="9">
      <t>リエキ</t>
    </rPh>
    <phoneticPr fontId="2"/>
  </si>
  <si>
    <t>１．損益計算書（単位：千円）</t>
    <rPh sb="2" eb="4">
      <t>ソンエキ</t>
    </rPh>
    <rPh sb="4" eb="7">
      <t>ケイサンショ</t>
    </rPh>
    <rPh sb="8" eb="10">
      <t>タンイ</t>
    </rPh>
    <rPh sb="11" eb="13">
      <t>センエン</t>
    </rPh>
    <phoneticPr fontId="2"/>
  </si>
  <si>
    <t>２．利益処分計算書（単位：千円）</t>
    <rPh sb="2" eb="4">
      <t>リエキ</t>
    </rPh>
    <rPh sb="4" eb="6">
      <t>ショブン</t>
    </rPh>
    <rPh sb="6" eb="9">
      <t>ケイサンショ</t>
    </rPh>
    <rPh sb="10" eb="12">
      <t>タンイ</t>
    </rPh>
    <rPh sb="13" eb="15">
      <t>センエン</t>
    </rPh>
    <phoneticPr fontId="2"/>
  </si>
  <si>
    <t>前期繰越利益</t>
    <rPh sb="0" eb="2">
      <t>ゼンキ</t>
    </rPh>
    <rPh sb="2" eb="4">
      <t>クリコシ</t>
    </rPh>
    <rPh sb="4" eb="6">
      <t>リエキ</t>
    </rPh>
    <phoneticPr fontId="2"/>
  </si>
  <si>
    <t>当期未処分利益</t>
    <rPh sb="0" eb="2">
      <t>トウキ</t>
    </rPh>
    <rPh sb="2" eb="5">
      <t>ミショブン</t>
    </rPh>
    <rPh sb="5" eb="7">
      <t>リエキ</t>
    </rPh>
    <phoneticPr fontId="2"/>
  </si>
  <si>
    <t>利益準備金繰入</t>
    <rPh sb="0" eb="2">
      <t>リエキ</t>
    </rPh>
    <rPh sb="2" eb="5">
      <t>ジュンビキン</t>
    </rPh>
    <rPh sb="5" eb="7">
      <t>クリイレ</t>
    </rPh>
    <phoneticPr fontId="2"/>
  </si>
  <si>
    <t>配当支払</t>
    <rPh sb="0" eb="2">
      <t>ハイトウ</t>
    </rPh>
    <rPh sb="2" eb="4">
      <t>シハラ</t>
    </rPh>
    <phoneticPr fontId="2"/>
  </si>
  <si>
    <t>次期繰越損益</t>
    <rPh sb="0" eb="2">
      <t>ジキ</t>
    </rPh>
    <rPh sb="2" eb="4">
      <t>クリコシ</t>
    </rPh>
    <rPh sb="4" eb="6">
      <t>ソンエキ</t>
    </rPh>
    <phoneticPr fontId="2"/>
  </si>
  <si>
    <t>３．キャッシュフロー計算書（単位：千円）</t>
    <rPh sb="10" eb="13">
      <t>ケイサンショ</t>
    </rPh>
    <rPh sb="14" eb="16">
      <t>タンイ</t>
    </rPh>
    <rPh sb="17" eb="19">
      <t>センエン</t>
    </rPh>
    <phoneticPr fontId="2"/>
  </si>
  <si>
    <t>キャッシュ・イン</t>
    <phoneticPr fontId="2"/>
  </si>
  <si>
    <t>資本金</t>
    <rPh sb="0" eb="3">
      <t>シホンキン</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</si>
  <si>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</si>
  <si>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</si>
  <si>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割賦払い対象分</t>
    <rPh sb="0" eb="2">
      <t>カップ</t>
    </rPh>
    <rPh sb="2" eb="3">
      <t>バラ</t>
    </rPh>
    <rPh sb="4" eb="6">
      <t>タイショウ</t>
    </rPh>
    <rPh sb="6" eb="7">
      <t>ブン</t>
    </rPh>
    <phoneticPr fontId="2"/>
  </si>
  <si>
    <t>キャッシュ・アウト</t>
    <phoneticPr fontId="2"/>
  </si>
  <si>
    <t>借入金返済</t>
    <rPh sb="0" eb="2">
      <t>カリイレ</t>
    </rPh>
    <rPh sb="2" eb="3">
      <t>キン</t>
    </rPh>
    <rPh sb="3" eb="5">
      <t>ヘンサイ</t>
    </rPh>
    <phoneticPr fontId="2"/>
  </si>
  <si>
    <t>（その他借入金　　）</t>
    <rPh sb="3" eb="4">
      <t>タ</t>
    </rPh>
    <rPh sb="4" eb="6">
      <t>カリイレ</t>
    </rPh>
    <rPh sb="6" eb="7">
      <t>キン</t>
    </rPh>
    <phoneticPr fontId="2"/>
  </si>
  <si>
    <t>（その他借入金 ）</t>
    <rPh sb="3" eb="4">
      <t>タ</t>
    </rPh>
    <rPh sb="4" eb="7">
      <t>カリイレキン</t>
    </rPh>
    <phoneticPr fontId="2"/>
  </si>
  <si>
    <t>単年度資金収支</t>
    <rPh sb="0" eb="3">
      <t>タンネンド</t>
    </rPh>
    <rPh sb="3" eb="5">
      <t>シキン</t>
    </rPh>
    <rPh sb="5" eb="7">
      <t>シュウシ</t>
    </rPh>
    <phoneticPr fontId="2"/>
  </si>
  <si>
    <t>昇降機設備工事</t>
    <rPh sb="0" eb="3">
      <t>ショウコウキ</t>
    </rPh>
    <rPh sb="3" eb="5">
      <t>セツビ</t>
    </rPh>
    <rPh sb="5" eb="7">
      <t>コウジ</t>
    </rPh>
    <phoneticPr fontId="2"/>
  </si>
  <si>
    <t>工事費内訳書</t>
    <rPh sb="0" eb="2">
      <t>コウジ</t>
    </rPh>
    <rPh sb="2" eb="3">
      <t>ヒ</t>
    </rPh>
    <rPh sb="3" eb="6">
      <t>ウチワケショ</t>
    </rPh>
    <phoneticPr fontId="2"/>
  </si>
  <si>
    <t>建築工事</t>
    <rPh sb="0" eb="2">
      <t>ケンチク</t>
    </rPh>
    <rPh sb="2" eb="4">
      <t>コウジ</t>
    </rPh>
    <phoneticPr fontId="1"/>
  </si>
  <si>
    <t>直接仮設工事</t>
    <rPh sb="0" eb="2">
      <t>チョクセツ</t>
    </rPh>
    <rPh sb="2" eb="4">
      <t>カセツ</t>
    </rPh>
    <rPh sb="4" eb="6">
      <t>コウジ</t>
    </rPh>
    <phoneticPr fontId="2"/>
  </si>
  <si>
    <t>杭・地業工事</t>
    <rPh sb="0" eb="1">
      <t>クイ</t>
    </rPh>
    <rPh sb="2" eb="3">
      <t>チ</t>
    </rPh>
    <rPh sb="3" eb="4">
      <t>ギョウ</t>
    </rPh>
    <rPh sb="4" eb="6">
      <t>コウジ</t>
    </rPh>
    <phoneticPr fontId="2"/>
  </si>
  <si>
    <t>土工事</t>
    <rPh sb="0" eb="1">
      <t>ド</t>
    </rPh>
    <rPh sb="1" eb="3">
      <t>コウジ</t>
    </rPh>
    <phoneticPr fontId="2"/>
  </si>
  <si>
    <t>躯体工事</t>
    <rPh sb="0" eb="2">
      <t>クタイ</t>
    </rPh>
    <rPh sb="2" eb="4">
      <t>コウジ</t>
    </rPh>
    <phoneticPr fontId="2"/>
  </si>
  <si>
    <t>外部仕上工事</t>
    <rPh sb="0" eb="2">
      <t>ガイブ</t>
    </rPh>
    <rPh sb="2" eb="4">
      <t>シア</t>
    </rPh>
    <rPh sb="4" eb="6">
      <t>コウジ</t>
    </rPh>
    <phoneticPr fontId="2"/>
  </si>
  <si>
    <t>内部仕上工事</t>
    <rPh sb="0" eb="2">
      <t>ナイブ</t>
    </rPh>
    <rPh sb="2" eb="4">
      <t>シア</t>
    </rPh>
    <rPh sb="4" eb="6">
      <t>コウジ</t>
    </rPh>
    <phoneticPr fontId="2"/>
  </si>
  <si>
    <t>建具工事</t>
    <rPh sb="0" eb="2">
      <t>タテグ</t>
    </rPh>
    <rPh sb="2" eb="4">
      <t>コウジ</t>
    </rPh>
    <phoneticPr fontId="2"/>
  </si>
  <si>
    <t>雑工事</t>
    <rPh sb="0" eb="1">
      <t>ザツ</t>
    </rPh>
    <rPh sb="1" eb="3">
      <t>コウジ</t>
    </rPh>
    <phoneticPr fontId="2"/>
  </si>
  <si>
    <t>電気設備工事</t>
    <rPh sb="0" eb="2">
      <t>デンキ</t>
    </rPh>
    <rPh sb="2" eb="4">
      <t>セツビ</t>
    </rPh>
    <rPh sb="4" eb="6">
      <t>コウジ</t>
    </rPh>
    <phoneticPr fontId="1"/>
  </si>
  <si>
    <t>機械設備工事</t>
    <rPh sb="0" eb="2">
      <t>キカイ</t>
    </rPh>
    <rPh sb="2" eb="4">
      <t>セツビ</t>
    </rPh>
    <rPh sb="4" eb="6">
      <t>コウジ</t>
    </rPh>
    <phoneticPr fontId="1"/>
  </si>
  <si>
    <t>空調設備</t>
    <rPh sb="0" eb="2">
      <t>クウチョウ</t>
    </rPh>
    <rPh sb="2" eb="4">
      <t>セツビ</t>
    </rPh>
    <phoneticPr fontId="2"/>
  </si>
  <si>
    <t>換気設備</t>
    <rPh sb="0" eb="2">
      <t>カンキ</t>
    </rPh>
    <rPh sb="2" eb="4">
      <t>セツビ</t>
    </rPh>
    <phoneticPr fontId="2"/>
  </si>
  <si>
    <t>ガス設備</t>
    <rPh sb="2" eb="4">
      <t>セツビ</t>
    </rPh>
    <phoneticPr fontId="2"/>
  </si>
  <si>
    <t>消火設備</t>
    <rPh sb="0" eb="2">
      <t>ショウカ</t>
    </rPh>
    <rPh sb="2" eb="4">
      <t>セツビ</t>
    </rPh>
    <phoneticPr fontId="2"/>
  </si>
  <si>
    <t>昇降機設備工事</t>
    <rPh sb="0" eb="3">
      <t>ショウコウキ</t>
    </rPh>
    <rPh sb="3" eb="5">
      <t>セツビ</t>
    </rPh>
    <rPh sb="5" eb="7">
      <t>コウジ</t>
    </rPh>
    <phoneticPr fontId="1"/>
  </si>
  <si>
    <t>エレベーター設備工事</t>
    <rPh sb="6" eb="8">
      <t>セツビ</t>
    </rPh>
    <rPh sb="8" eb="10">
      <t>コウジ</t>
    </rPh>
    <phoneticPr fontId="2"/>
  </si>
  <si>
    <t>消費税等相当額</t>
    <rPh sb="0" eb="3">
      <t>ショウヒゼイ</t>
    </rPh>
    <rPh sb="3" eb="4">
      <t>トウ</t>
    </rPh>
    <rPh sb="4" eb="6">
      <t>ソウトウ</t>
    </rPh>
    <rPh sb="6" eb="7">
      <t>ガク</t>
    </rPh>
    <phoneticPr fontId="2"/>
  </si>
  <si>
    <t>A-3（割賦金利）</t>
    <rPh sb="4" eb="6">
      <t>カップ</t>
    </rPh>
    <rPh sb="6" eb="8">
      <t>キンリ</t>
    </rPh>
    <phoneticPr fontId="2"/>
  </si>
  <si>
    <t>法人府民税</t>
    <rPh sb="0" eb="2">
      <t>ホウジン</t>
    </rPh>
    <rPh sb="2" eb="3">
      <t>フ</t>
    </rPh>
    <rPh sb="4" eb="5">
      <t>ゼイ</t>
    </rPh>
    <phoneticPr fontId="2"/>
  </si>
  <si>
    <t>～</t>
  </si>
  <si>
    <t>消費税等
相当額</t>
    <rPh sb="0" eb="3">
      <t>ショウヒゼイ</t>
    </rPh>
    <rPh sb="3" eb="4">
      <t>トウ</t>
    </rPh>
    <rPh sb="5" eb="7">
      <t>ソウトウ</t>
    </rPh>
    <rPh sb="7" eb="8">
      <t>ガク</t>
    </rPh>
    <phoneticPr fontId="2"/>
  </si>
  <si>
    <t>相当額</t>
    <rPh sb="0" eb="2">
      <t>ソウトウ</t>
    </rPh>
    <rPh sb="2" eb="3">
      <t>ガク</t>
    </rPh>
    <phoneticPr fontId="2"/>
  </si>
  <si>
    <t>（A-3）</t>
    <phoneticPr fontId="2"/>
  </si>
  <si>
    <t>○</t>
    <phoneticPr fontId="2"/>
  </si>
  <si>
    <t>A-1
対象</t>
    <rPh sb="4" eb="6">
      <t>タイショウ</t>
    </rPh>
    <phoneticPr fontId="2"/>
  </si>
  <si>
    <t>⑥環境衛生管理業務</t>
    <rPh sb="1" eb="3">
      <t>カンキョウ</t>
    </rPh>
    <rPh sb="3" eb="5">
      <t>エイセイ</t>
    </rPh>
    <rPh sb="5" eb="7">
      <t>カンリ</t>
    </rPh>
    <rPh sb="7" eb="9">
      <t>ギョウム</t>
    </rPh>
    <phoneticPr fontId="2"/>
  </si>
  <si>
    <t>⑧警備業務</t>
    <rPh sb="1" eb="3">
      <t>ケイビ</t>
    </rPh>
    <rPh sb="3" eb="5">
      <t>ギョウム</t>
    </rPh>
    <phoneticPr fontId="2"/>
  </si>
  <si>
    <t>維持管理期間</t>
    <rPh sb="0" eb="2">
      <t>イジ</t>
    </rPh>
    <rPh sb="2" eb="4">
      <t>カンリ</t>
    </rPh>
    <rPh sb="4" eb="6">
      <t>キカン</t>
    </rPh>
    <phoneticPr fontId="2"/>
  </si>
  <si>
    <t>対象経費</t>
    <rPh sb="0" eb="2">
      <t>タイショウ</t>
    </rPh>
    <rPh sb="2" eb="4">
      <t>ケイヒ</t>
    </rPh>
    <phoneticPr fontId="2"/>
  </si>
  <si>
    <t>金額（税抜）</t>
    <rPh sb="0" eb="2">
      <t>キンガク</t>
    </rPh>
    <rPh sb="3" eb="4">
      <t>ゼイ</t>
    </rPh>
    <rPh sb="4" eb="5">
      <t>ヌ</t>
    </rPh>
    <phoneticPr fontId="2"/>
  </si>
  <si>
    <t>維持管理開始日</t>
    <rPh sb="0" eb="2">
      <t>イジ</t>
    </rPh>
    <rPh sb="2" eb="4">
      <t>カンリ</t>
    </rPh>
    <rPh sb="4" eb="7">
      <t>カイシビ</t>
    </rPh>
    <phoneticPr fontId="2"/>
  </si>
  <si>
    <t>②</t>
    <phoneticPr fontId="2"/>
  </si>
  <si>
    <t>④</t>
    <phoneticPr fontId="2"/>
  </si>
  <si>
    <t>⑤</t>
    <phoneticPr fontId="2"/>
  </si>
  <si>
    <t>金額計（税抜）</t>
    <rPh sb="0" eb="2">
      <t>キンガク</t>
    </rPh>
    <rPh sb="2" eb="3">
      <t>ケイ</t>
    </rPh>
    <rPh sb="4" eb="5">
      <t>ゼイ</t>
    </rPh>
    <rPh sb="5" eb="6">
      <t>ヌ</t>
    </rPh>
    <phoneticPr fontId="2"/>
  </si>
  <si>
    <t>消費税等相当額</t>
    <rPh sb="0" eb="3">
      <t>ショウヒゼイ</t>
    </rPh>
    <rPh sb="3" eb="4">
      <t>トウ</t>
    </rPh>
    <rPh sb="4" eb="6">
      <t>ソウトウ</t>
    </rPh>
    <rPh sb="6" eb="7">
      <t>ガク</t>
    </rPh>
    <phoneticPr fontId="2"/>
  </si>
  <si>
    <t>A-1対象額（税込）</t>
    <rPh sb="3" eb="5">
      <t>タイショウ</t>
    </rPh>
    <rPh sb="5" eb="6">
      <t>ガク</t>
    </rPh>
    <rPh sb="7" eb="9">
      <t>ゼイコミ</t>
    </rPh>
    <phoneticPr fontId="2"/>
  </si>
  <si>
    <t>A-1対象額（税抜）</t>
    <phoneticPr fontId="2"/>
  </si>
  <si>
    <t>消費税等相当額</t>
    <phoneticPr fontId="2"/>
  </si>
  <si>
    <t>〇</t>
    <phoneticPr fontId="2"/>
  </si>
  <si>
    <t>自動制御設備</t>
    <rPh sb="0" eb="2">
      <t>ジドウ</t>
    </rPh>
    <rPh sb="2" eb="4">
      <t>セイギョ</t>
    </rPh>
    <rPh sb="4" eb="6">
      <t>セツビ</t>
    </rPh>
    <phoneticPr fontId="2"/>
  </si>
  <si>
    <t>衛生器具設備</t>
    <rPh sb="0" eb="2">
      <t>エイセイ</t>
    </rPh>
    <rPh sb="2" eb="4">
      <t>キグ</t>
    </rPh>
    <rPh sb="4" eb="6">
      <t>セツビ</t>
    </rPh>
    <phoneticPr fontId="2"/>
  </si>
  <si>
    <t>附属施設解体工事</t>
    <phoneticPr fontId="1"/>
  </si>
  <si>
    <t>上部解体工事</t>
    <rPh sb="2" eb="4">
      <t>カイタイ</t>
    </rPh>
    <phoneticPr fontId="2"/>
  </si>
  <si>
    <t>基礎解体工事</t>
    <rPh sb="0" eb="2">
      <t>キソ</t>
    </rPh>
    <rPh sb="2" eb="4">
      <t>カイタイ</t>
    </rPh>
    <rPh sb="4" eb="6">
      <t>コウジ</t>
    </rPh>
    <phoneticPr fontId="2"/>
  </si>
  <si>
    <t>舗装、植栽、囲障、雨水排水等</t>
    <rPh sb="0" eb="2">
      <t>ホソウ</t>
    </rPh>
    <rPh sb="3" eb="5">
      <t>ショクサイ</t>
    </rPh>
    <rPh sb="6" eb="8">
      <t>イショウ</t>
    </rPh>
    <rPh sb="9" eb="11">
      <t>ウスイ</t>
    </rPh>
    <rPh sb="11" eb="13">
      <t>ハイスイ</t>
    </rPh>
    <rPh sb="13" eb="14">
      <t>トウ</t>
    </rPh>
    <phoneticPr fontId="2"/>
  </si>
  <si>
    <t>その他設備工事</t>
    <rPh sb="2" eb="3">
      <t>タ</t>
    </rPh>
    <rPh sb="3" eb="5">
      <t>セツビ</t>
    </rPh>
    <rPh sb="5" eb="7">
      <t>コウジ</t>
    </rPh>
    <phoneticPr fontId="1"/>
  </si>
  <si>
    <t>その他設備工事</t>
    <rPh sb="2" eb="3">
      <t>タ</t>
    </rPh>
    <rPh sb="3" eb="5">
      <t>セツビ</t>
    </rPh>
    <rPh sb="5" eb="7">
      <t>コウジ</t>
    </rPh>
    <phoneticPr fontId="2"/>
  </si>
  <si>
    <t>その他工事費</t>
    <rPh sb="2" eb="3">
      <t>タ</t>
    </rPh>
    <rPh sb="3" eb="5">
      <t>コウジ</t>
    </rPh>
    <rPh sb="5" eb="6">
      <t>ヒ</t>
    </rPh>
    <phoneticPr fontId="2"/>
  </si>
  <si>
    <t>③</t>
    <phoneticPr fontId="2"/>
  </si>
  <si>
    <t>⑥</t>
    <phoneticPr fontId="2"/>
  </si>
  <si>
    <t>○年○ヶ月</t>
    <rPh sb="1" eb="2">
      <t>ネン</t>
    </rPh>
    <phoneticPr fontId="2"/>
  </si>
  <si>
    <t>A-1（建中期間中及び竣工時に支払う対価）</t>
    <rPh sb="4" eb="5">
      <t>ケン</t>
    </rPh>
    <rPh sb="5" eb="6">
      <t>チュウ</t>
    </rPh>
    <rPh sb="6" eb="8">
      <t>キカン</t>
    </rPh>
    <rPh sb="8" eb="9">
      <t>チュウ</t>
    </rPh>
    <rPh sb="9" eb="10">
      <t>オヨ</t>
    </rPh>
    <rPh sb="11" eb="13">
      <t>シュンコウ</t>
    </rPh>
    <rPh sb="13" eb="14">
      <t>ジ</t>
    </rPh>
    <rPh sb="15" eb="17">
      <t>シハラ</t>
    </rPh>
    <rPh sb="18" eb="20">
      <t>タイカ</t>
    </rPh>
    <phoneticPr fontId="2"/>
  </si>
  <si>
    <t>施設整備に係る対価（サービス対価Ａ）</t>
    <rPh sb="0" eb="2">
      <t>シセツ</t>
    </rPh>
    <rPh sb="2" eb="4">
      <t>セイビ</t>
    </rPh>
    <rPh sb="5" eb="6">
      <t>カカ</t>
    </rPh>
    <rPh sb="7" eb="9">
      <t>タイカ</t>
    </rPh>
    <rPh sb="14" eb="16">
      <t>タイカ</t>
    </rPh>
    <phoneticPr fontId="2"/>
  </si>
  <si>
    <t>維持管理業務に係る対価（サービス対価Ｂ）</t>
    <rPh sb="0" eb="2">
      <t>イジ</t>
    </rPh>
    <rPh sb="2" eb="4">
      <t>カンリ</t>
    </rPh>
    <rPh sb="4" eb="6">
      <t>ギョウム</t>
    </rPh>
    <rPh sb="7" eb="8">
      <t>カカ</t>
    </rPh>
    <rPh sb="9" eb="11">
      <t>タイカ</t>
    </rPh>
    <rPh sb="16" eb="18">
      <t>タイカ</t>
    </rPh>
    <phoneticPr fontId="2"/>
  </si>
  <si>
    <t>運営業務に係る対価（サービス対価Ｃ）</t>
    <rPh sb="0" eb="2">
      <t>ウンエイ</t>
    </rPh>
    <rPh sb="2" eb="4">
      <t>ギョウム</t>
    </rPh>
    <rPh sb="5" eb="6">
      <t>カカ</t>
    </rPh>
    <rPh sb="7" eb="9">
      <t>タイカ</t>
    </rPh>
    <rPh sb="14" eb="16">
      <t>タイカ</t>
    </rPh>
    <phoneticPr fontId="2"/>
  </si>
  <si>
    <t>提案価格内訳書</t>
    <rPh sb="0" eb="2">
      <t>テイアン</t>
    </rPh>
    <rPh sb="2" eb="4">
      <t>カカク</t>
    </rPh>
    <rPh sb="4" eb="7">
      <t>ウチワケショ</t>
    </rPh>
    <phoneticPr fontId="2"/>
  </si>
  <si>
    <t>①建築物維持管理業務</t>
    <rPh sb="1" eb="4">
      <t>ケンチクブツ</t>
    </rPh>
    <rPh sb="4" eb="6">
      <t>イジ</t>
    </rPh>
    <rPh sb="6" eb="8">
      <t>カンリ</t>
    </rPh>
    <rPh sb="8" eb="10">
      <t>ギョウム</t>
    </rPh>
    <phoneticPr fontId="2"/>
  </si>
  <si>
    <t>②建築設備維持管理業務</t>
    <rPh sb="1" eb="3">
      <t>ケンチク</t>
    </rPh>
    <rPh sb="3" eb="5">
      <t>セツビ</t>
    </rPh>
    <rPh sb="5" eb="7">
      <t>イジ</t>
    </rPh>
    <rPh sb="7" eb="9">
      <t>カンリ</t>
    </rPh>
    <rPh sb="9" eb="11">
      <t>ギョウム</t>
    </rPh>
    <phoneticPr fontId="2"/>
  </si>
  <si>
    <t>③駐車場維持管理業務</t>
    <rPh sb="1" eb="4">
      <t>チュウシャジョウ</t>
    </rPh>
    <rPh sb="4" eb="6">
      <t>イジ</t>
    </rPh>
    <rPh sb="6" eb="8">
      <t>カンリ</t>
    </rPh>
    <rPh sb="8" eb="10">
      <t>ギョウム</t>
    </rPh>
    <phoneticPr fontId="2"/>
  </si>
  <si>
    <t>④外構施設維持管理業務</t>
    <rPh sb="1" eb="3">
      <t>ガイコウ</t>
    </rPh>
    <rPh sb="3" eb="5">
      <t>シセツ</t>
    </rPh>
    <rPh sb="5" eb="7">
      <t>イジ</t>
    </rPh>
    <rPh sb="7" eb="9">
      <t>カンリ</t>
    </rPh>
    <rPh sb="9" eb="11">
      <t>ギョウム</t>
    </rPh>
    <phoneticPr fontId="2"/>
  </si>
  <si>
    <t>⑤植栽維持管理業務</t>
    <rPh sb="1" eb="3">
      <t>ショクサイ</t>
    </rPh>
    <rPh sb="3" eb="5">
      <t>イジ</t>
    </rPh>
    <rPh sb="5" eb="7">
      <t>カンリ</t>
    </rPh>
    <rPh sb="7" eb="9">
      <t>ギョウム</t>
    </rPh>
    <phoneticPr fontId="2"/>
  </si>
  <si>
    <t>⑦清掃業務</t>
    <rPh sb="1" eb="3">
      <t>セイソウ</t>
    </rPh>
    <rPh sb="3" eb="5">
      <t>ギョウム</t>
    </rPh>
    <phoneticPr fontId="2"/>
  </si>
  <si>
    <t>＝①+②+③+④+⑤+⑥+⑦+⑧</t>
    <phoneticPr fontId="2"/>
  </si>
  <si>
    <t>⑨費用計（税抜）</t>
    <rPh sb="1" eb="3">
      <t>ヒヨウ</t>
    </rPh>
    <rPh sb="3" eb="4">
      <t>ケイ</t>
    </rPh>
    <rPh sb="5" eb="7">
      <t>ゼイヌキ</t>
    </rPh>
    <phoneticPr fontId="2"/>
  </si>
  <si>
    <t>施設整備に係る対価（サービス対価A-1）支払表</t>
    <rPh sb="0" eb="2">
      <t>シセツ</t>
    </rPh>
    <rPh sb="2" eb="4">
      <t>セイビ</t>
    </rPh>
    <rPh sb="5" eb="6">
      <t>カカ</t>
    </rPh>
    <rPh sb="7" eb="9">
      <t>タイカ</t>
    </rPh>
    <rPh sb="14" eb="16">
      <t>タイカ</t>
    </rPh>
    <rPh sb="20" eb="22">
      <t>シハライ</t>
    </rPh>
    <rPh sb="22" eb="23">
      <t>ヒョウ</t>
    </rPh>
    <phoneticPr fontId="2"/>
  </si>
  <si>
    <t>ア．2020年度分</t>
    <rPh sb="6" eb="7">
      <t>ネン</t>
    </rPh>
    <rPh sb="7" eb="8">
      <t>ド</t>
    </rPh>
    <rPh sb="8" eb="9">
      <t>ブン</t>
    </rPh>
    <phoneticPr fontId="2"/>
  </si>
  <si>
    <t>イ．2021年度分</t>
    <rPh sb="6" eb="7">
      <t>ネン</t>
    </rPh>
    <rPh sb="7" eb="8">
      <t>ド</t>
    </rPh>
    <rPh sb="8" eb="9">
      <t>ブン</t>
    </rPh>
    <phoneticPr fontId="2"/>
  </si>
  <si>
    <t>ウ．2022年度分</t>
    <rPh sb="6" eb="7">
      <t>ネン</t>
    </rPh>
    <rPh sb="7" eb="8">
      <t>ド</t>
    </rPh>
    <rPh sb="8" eb="9">
      <t>ブン</t>
    </rPh>
    <phoneticPr fontId="2"/>
  </si>
  <si>
    <t>円</t>
    <rPh sb="0" eb="1">
      <t>エン</t>
    </rPh>
    <phoneticPr fontId="2"/>
  </si>
  <si>
    <t>⑦</t>
    <phoneticPr fontId="2"/>
  </si>
  <si>
    <t>⑧</t>
    <phoneticPr fontId="2"/>
  </si>
  <si>
    <t>維持管理の対価（サービス対価Ｂ）支払表</t>
    <rPh sb="0" eb="2">
      <t>イジ</t>
    </rPh>
    <rPh sb="2" eb="4">
      <t>カンリ</t>
    </rPh>
    <rPh sb="5" eb="7">
      <t>タイカ</t>
    </rPh>
    <rPh sb="12" eb="14">
      <t>タイカ</t>
    </rPh>
    <rPh sb="16" eb="18">
      <t>シハライ</t>
    </rPh>
    <rPh sb="18" eb="19">
      <t>ヒョウ</t>
    </rPh>
    <phoneticPr fontId="2"/>
  </si>
  <si>
    <t>長期事業収支計画</t>
    <rPh sb="0" eb="2">
      <t>チョウキ</t>
    </rPh>
    <rPh sb="2" eb="4">
      <t>ジギョウ</t>
    </rPh>
    <rPh sb="4" eb="6">
      <t>シュウシ</t>
    </rPh>
    <rPh sb="6" eb="8">
      <t>ケイカク</t>
    </rPh>
    <phoneticPr fontId="2"/>
  </si>
  <si>
    <t>建中払分（A-1）</t>
    <rPh sb="0" eb="1">
      <t>ケン</t>
    </rPh>
    <rPh sb="1" eb="2">
      <t>チュウ</t>
    </rPh>
    <rPh sb="2" eb="3">
      <t>バラ</t>
    </rPh>
    <rPh sb="3" eb="4">
      <t>ブン</t>
    </rPh>
    <phoneticPr fontId="2"/>
  </si>
  <si>
    <t>維持管理の対価（Ｂ）</t>
    <rPh sb="0" eb="2">
      <t>イジ</t>
    </rPh>
    <rPh sb="2" eb="4">
      <t>カンリ</t>
    </rPh>
    <rPh sb="5" eb="7">
      <t>タイカ</t>
    </rPh>
    <phoneticPr fontId="2"/>
  </si>
  <si>
    <t>建中払対象分</t>
    <rPh sb="0" eb="1">
      <t>ケン</t>
    </rPh>
    <rPh sb="1" eb="2">
      <t>チュウ</t>
    </rPh>
    <rPh sb="2" eb="3">
      <t>バラ</t>
    </rPh>
    <rPh sb="3" eb="5">
      <t>タイショウ</t>
    </rPh>
    <rPh sb="5" eb="6">
      <t>ブン</t>
    </rPh>
    <phoneticPr fontId="2"/>
  </si>
  <si>
    <t>運営費用</t>
    <rPh sb="0" eb="2">
      <t>ウンエイ</t>
    </rPh>
    <rPh sb="2" eb="4">
      <t>ヒヨウ</t>
    </rPh>
    <phoneticPr fontId="2"/>
  </si>
  <si>
    <t>工事監理業務費</t>
    <phoneticPr fontId="2"/>
  </si>
  <si>
    <t>①庁舎総合案内業務</t>
    <rPh sb="1" eb="3">
      <t>チョウシャ</t>
    </rPh>
    <rPh sb="3" eb="5">
      <t>ソウゴウ</t>
    </rPh>
    <rPh sb="5" eb="7">
      <t>アンナイ</t>
    </rPh>
    <rPh sb="7" eb="9">
      <t>ギョウム</t>
    </rPh>
    <phoneticPr fontId="2"/>
  </si>
  <si>
    <t>②市民福祉センター運営業務</t>
    <rPh sb="1" eb="3">
      <t>シミン</t>
    </rPh>
    <rPh sb="3" eb="5">
      <t>フクシ</t>
    </rPh>
    <rPh sb="9" eb="11">
      <t>ウンエイ</t>
    </rPh>
    <rPh sb="11" eb="13">
      <t>ギョウム</t>
    </rPh>
    <phoneticPr fontId="2"/>
  </si>
  <si>
    <t>③電話交換業務</t>
    <rPh sb="1" eb="3">
      <t>デンワ</t>
    </rPh>
    <rPh sb="3" eb="5">
      <t>コウカン</t>
    </rPh>
    <rPh sb="5" eb="7">
      <t>ギョウム</t>
    </rPh>
    <phoneticPr fontId="2"/>
  </si>
  <si>
    <t>④広告機器の設置及び運営業務</t>
    <rPh sb="1" eb="3">
      <t>コウコク</t>
    </rPh>
    <rPh sb="3" eb="5">
      <t>キキ</t>
    </rPh>
    <rPh sb="6" eb="8">
      <t>セッチ</t>
    </rPh>
    <rPh sb="8" eb="9">
      <t>オヨ</t>
    </rPh>
    <rPh sb="10" eb="12">
      <t>ウンエイ</t>
    </rPh>
    <rPh sb="12" eb="14">
      <t>ギョウム</t>
    </rPh>
    <phoneticPr fontId="2"/>
  </si>
  <si>
    <t>＝①+②+③+④</t>
    <phoneticPr fontId="2"/>
  </si>
  <si>
    <t>⑤費用計（税抜）</t>
    <rPh sb="1" eb="3">
      <t>ヒヨウ</t>
    </rPh>
    <rPh sb="3" eb="4">
      <t>ケイ</t>
    </rPh>
    <rPh sb="5" eb="7">
      <t>ゼイヌキ</t>
    </rPh>
    <phoneticPr fontId="2"/>
  </si>
  <si>
    <t>ＳＰＣの開業に伴う費用</t>
    <phoneticPr fontId="2"/>
  </si>
  <si>
    <t>引渡日までのＳＰＣの運営費</t>
    <phoneticPr fontId="2"/>
  </si>
  <si>
    <t>融資関連手数料</t>
    <phoneticPr fontId="2"/>
  </si>
  <si>
    <t>建中金利</t>
    <phoneticPr fontId="2"/>
  </si>
  <si>
    <t>別館改修工事</t>
    <rPh sb="0" eb="2">
      <t>ベッカン</t>
    </rPh>
    <rPh sb="2" eb="4">
      <t>カイシュウ</t>
    </rPh>
    <rPh sb="4" eb="6">
      <t>コウジ</t>
    </rPh>
    <phoneticPr fontId="1"/>
  </si>
  <si>
    <t>維持管理</t>
    <rPh sb="0" eb="2">
      <t>イジ</t>
    </rPh>
    <rPh sb="2" eb="4">
      <t>カンリ</t>
    </rPh>
    <phoneticPr fontId="2"/>
  </si>
  <si>
    <t>４．指標</t>
    <rPh sb="2" eb="4">
      <t>シヒョウ</t>
    </rPh>
    <phoneticPr fontId="2"/>
  </si>
  <si>
    <t>ＤＳＣＲ</t>
    <phoneticPr fontId="3"/>
  </si>
  <si>
    <t>ＥＩＲＲ</t>
    <phoneticPr fontId="3"/>
  </si>
  <si>
    <t>－</t>
    <phoneticPr fontId="2"/>
  </si>
  <si>
    <t>①SPCの一般管理費</t>
    <rPh sb="5" eb="7">
      <t>イッパン</t>
    </rPh>
    <rPh sb="7" eb="10">
      <t>カンリヒ</t>
    </rPh>
    <phoneticPr fontId="2"/>
  </si>
  <si>
    <t>②法人税等の税金</t>
    <rPh sb="1" eb="5">
      <t>ホウジンゼイナド</t>
    </rPh>
    <rPh sb="6" eb="8">
      <t>ゼイキン</t>
    </rPh>
    <phoneticPr fontId="2"/>
  </si>
  <si>
    <t>③PFI事業者の税引き後利益</t>
    <rPh sb="4" eb="6">
      <t>ジギョウ</t>
    </rPh>
    <rPh sb="6" eb="7">
      <t>シャ</t>
    </rPh>
    <rPh sb="8" eb="10">
      <t>ゼイビ</t>
    </rPh>
    <rPh sb="11" eb="12">
      <t>ゴ</t>
    </rPh>
    <rPh sb="12" eb="14">
      <t>リエキ</t>
    </rPh>
    <phoneticPr fontId="2"/>
  </si>
  <si>
    <t>④その他経費</t>
    <rPh sb="3" eb="4">
      <t>タ</t>
    </rPh>
    <rPh sb="4" eb="6">
      <t>ケイヒ</t>
    </rPh>
    <phoneticPr fontId="2"/>
  </si>
  <si>
    <t>受変電設備</t>
    <rPh sb="0" eb="1">
      <t>ジュ</t>
    </rPh>
    <rPh sb="1" eb="3">
      <t>ヘンデン</t>
    </rPh>
    <rPh sb="3" eb="5">
      <t>セツビ</t>
    </rPh>
    <phoneticPr fontId="2"/>
  </si>
  <si>
    <t>発電設備</t>
    <rPh sb="0" eb="2">
      <t>ハツデン</t>
    </rPh>
    <rPh sb="2" eb="4">
      <t>セツビ</t>
    </rPh>
    <phoneticPr fontId="2"/>
  </si>
  <si>
    <t>動力設備</t>
    <rPh sb="0" eb="2">
      <t>ドウリョク</t>
    </rPh>
    <rPh sb="2" eb="4">
      <t>セツビ</t>
    </rPh>
    <phoneticPr fontId="2"/>
  </si>
  <si>
    <t>電灯設備</t>
    <rPh sb="0" eb="2">
      <t>デントウ</t>
    </rPh>
    <rPh sb="2" eb="4">
      <t>セツビ</t>
    </rPh>
    <phoneticPr fontId="2"/>
  </si>
  <si>
    <t>コンセント設備</t>
    <rPh sb="5" eb="7">
      <t>セツビ</t>
    </rPh>
    <phoneticPr fontId="2"/>
  </si>
  <si>
    <t>構内情報通信網設備</t>
    <rPh sb="0" eb="2">
      <t>コウナイ</t>
    </rPh>
    <rPh sb="2" eb="4">
      <t>ジョウホウ</t>
    </rPh>
    <rPh sb="4" eb="7">
      <t>ツウシンモウ</t>
    </rPh>
    <rPh sb="7" eb="9">
      <t>セツビ</t>
    </rPh>
    <phoneticPr fontId="2"/>
  </si>
  <si>
    <t>構内電話交換設備</t>
    <rPh sb="0" eb="2">
      <t>コウナイ</t>
    </rPh>
    <rPh sb="2" eb="4">
      <t>デンワ</t>
    </rPh>
    <rPh sb="4" eb="6">
      <t>コウカン</t>
    </rPh>
    <rPh sb="6" eb="8">
      <t>セツビ</t>
    </rPh>
    <phoneticPr fontId="2"/>
  </si>
  <si>
    <t>テレビ共同受信設備</t>
    <rPh sb="3" eb="5">
      <t>キョウドウ</t>
    </rPh>
    <rPh sb="5" eb="7">
      <t>ジュシン</t>
    </rPh>
    <rPh sb="7" eb="9">
      <t>セツビ</t>
    </rPh>
    <phoneticPr fontId="2"/>
  </si>
  <si>
    <t>拡声設備</t>
    <rPh sb="0" eb="2">
      <t>カクセイ</t>
    </rPh>
    <rPh sb="2" eb="4">
      <t>セツビ</t>
    </rPh>
    <phoneticPr fontId="2"/>
  </si>
  <si>
    <t>映像及び音響設備</t>
    <rPh sb="0" eb="2">
      <t>エイゾウ</t>
    </rPh>
    <rPh sb="2" eb="3">
      <t>オヨ</t>
    </rPh>
    <rPh sb="4" eb="6">
      <t>オンキョウ</t>
    </rPh>
    <rPh sb="6" eb="8">
      <t>セツビ</t>
    </rPh>
    <phoneticPr fontId="2"/>
  </si>
  <si>
    <t>誘導支援設備</t>
    <rPh sb="0" eb="2">
      <t>ユウドウ</t>
    </rPh>
    <rPh sb="2" eb="4">
      <t>シエン</t>
    </rPh>
    <rPh sb="4" eb="6">
      <t>セツビ</t>
    </rPh>
    <phoneticPr fontId="2"/>
  </si>
  <si>
    <t>監視カメラ設備</t>
    <rPh sb="0" eb="2">
      <t>カンシ</t>
    </rPh>
    <rPh sb="5" eb="7">
      <t>セツビ</t>
    </rPh>
    <phoneticPr fontId="2"/>
  </si>
  <si>
    <t>出退勤管理設備</t>
    <rPh sb="0" eb="3">
      <t>シュッタイキン</t>
    </rPh>
    <rPh sb="3" eb="5">
      <t>カンリ</t>
    </rPh>
    <rPh sb="5" eb="7">
      <t>セツビ</t>
    </rPh>
    <phoneticPr fontId="2"/>
  </si>
  <si>
    <t>入退室管理設備</t>
    <rPh sb="0" eb="3">
      <t>ニュウタイシツ</t>
    </rPh>
    <rPh sb="3" eb="5">
      <t>カンリ</t>
    </rPh>
    <rPh sb="5" eb="7">
      <t>セツビ</t>
    </rPh>
    <phoneticPr fontId="2"/>
  </si>
  <si>
    <t>情報表示設備</t>
    <rPh sb="0" eb="2">
      <t>ジョウホウ</t>
    </rPh>
    <rPh sb="2" eb="4">
      <t>ヒョウジ</t>
    </rPh>
    <rPh sb="4" eb="6">
      <t>セツビ</t>
    </rPh>
    <phoneticPr fontId="2"/>
  </si>
  <si>
    <t>電気時計設備</t>
    <rPh sb="0" eb="2">
      <t>デンキ</t>
    </rPh>
    <rPh sb="2" eb="4">
      <t>トケイ</t>
    </rPh>
    <rPh sb="4" eb="6">
      <t>セツビ</t>
    </rPh>
    <phoneticPr fontId="2"/>
  </si>
  <si>
    <t>防災設備</t>
    <rPh sb="0" eb="2">
      <t>ボウサイ</t>
    </rPh>
    <rPh sb="2" eb="4">
      <t>セツビ</t>
    </rPh>
    <phoneticPr fontId="2"/>
  </si>
  <si>
    <t>中央監視制御設備</t>
    <rPh sb="0" eb="2">
      <t>チュウオウ</t>
    </rPh>
    <rPh sb="2" eb="4">
      <t>カンシ</t>
    </rPh>
    <rPh sb="4" eb="6">
      <t>セイギョ</t>
    </rPh>
    <rPh sb="6" eb="8">
      <t>セツビ</t>
    </rPh>
    <phoneticPr fontId="2"/>
  </si>
  <si>
    <t>議場及び協議会室の設備</t>
    <rPh sb="0" eb="2">
      <t>ギジョウ</t>
    </rPh>
    <rPh sb="2" eb="3">
      <t>オヨ</t>
    </rPh>
    <rPh sb="4" eb="7">
      <t>キョウギカイ</t>
    </rPh>
    <rPh sb="7" eb="8">
      <t>シツ</t>
    </rPh>
    <rPh sb="9" eb="11">
      <t>セツビ</t>
    </rPh>
    <phoneticPr fontId="2"/>
  </si>
  <si>
    <t>議員出退表示板設備</t>
    <rPh sb="0" eb="2">
      <t>ギイン</t>
    </rPh>
    <rPh sb="2" eb="4">
      <t>シュッタイ</t>
    </rPh>
    <rPh sb="4" eb="7">
      <t>ヒョウジバン</t>
    </rPh>
    <rPh sb="7" eb="9">
      <t>セツビ</t>
    </rPh>
    <phoneticPr fontId="2"/>
  </si>
  <si>
    <t>理事者出退表示板設備</t>
    <rPh sb="0" eb="2">
      <t>リジ</t>
    </rPh>
    <rPh sb="2" eb="3">
      <t>シャ</t>
    </rPh>
    <rPh sb="3" eb="5">
      <t>シュッタイ</t>
    </rPh>
    <rPh sb="5" eb="7">
      <t>ヒョウジ</t>
    </rPh>
    <rPh sb="7" eb="8">
      <t>イタ</t>
    </rPh>
    <rPh sb="8" eb="10">
      <t>セツビ</t>
    </rPh>
    <phoneticPr fontId="2"/>
  </si>
  <si>
    <t>雷保護設備</t>
    <rPh sb="0" eb="1">
      <t>カミナリ</t>
    </rPh>
    <rPh sb="1" eb="3">
      <t>ホゴ</t>
    </rPh>
    <rPh sb="3" eb="5">
      <t>セツビ</t>
    </rPh>
    <phoneticPr fontId="2"/>
  </si>
  <si>
    <t>機械警備設備</t>
    <rPh sb="0" eb="2">
      <t>キカイ</t>
    </rPh>
    <rPh sb="2" eb="4">
      <t>ケイビ</t>
    </rPh>
    <rPh sb="4" eb="6">
      <t>セツビ</t>
    </rPh>
    <phoneticPr fontId="2"/>
  </si>
  <si>
    <t>構内配電線路設備</t>
    <rPh sb="0" eb="2">
      <t>コウナイ</t>
    </rPh>
    <rPh sb="2" eb="4">
      <t>ハイデン</t>
    </rPh>
    <rPh sb="4" eb="6">
      <t>センロ</t>
    </rPh>
    <rPh sb="6" eb="8">
      <t>セツビ</t>
    </rPh>
    <phoneticPr fontId="2"/>
  </si>
  <si>
    <t>構内通信線路設備</t>
    <rPh sb="0" eb="2">
      <t>コウナイ</t>
    </rPh>
    <rPh sb="2" eb="4">
      <t>ツウシン</t>
    </rPh>
    <rPh sb="4" eb="6">
      <t>センロ</t>
    </rPh>
    <rPh sb="6" eb="8">
      <t>セツビ</t>
    </rPh>
    <phoneticPr fontId="2"/>
  </si>
  <si>
    <t>給排水設備</t>
    <rPh sb="0" eb="1">
      <t>キュウ</t>
    </rPh>
    <rPh sb="1" eb="3">
      <t>ハイスイ</t>
    </rPh>
    <rPh sb="3" eb="5">
      <t>セツビ</t>
    </rPh>
    <phoneticPr fontId="2"/>
  </si>
  <si>
    <t>市役所別館改修工事</t>
    <rPh sb="0" eb="3">
      <t>シヤクショ</t>
    </rPh>
    <rPh sb="3" eb="5">
      <t>ベッカン</t>
    </rPh>
    <rPh sb="5" eb="7">
      <t>カイシュウ</t>
    </rPh>
    <rPh sb="7" eb="9">
      <t>コウジ</t>
    </rPh>
    <phoneticPr fontId="2"/>
  </si>
  <si>
    <t>市役所第２別館改修工事</t>
    <rPh sb="0" eb="3">
      <t>シヤクショ</t>
    </rPh>
    <rPh sb="3" eb="4">
      <t>ダイ</t>
    </rPh>
    <rPh sb="5" eb="7">
      <t>ベッカン</t>
    </rPh>
    <rPh sb="7" eb="9">
      <t>カイシュウ</t>
    </rPh>
    <rPh sb="9" eb="11">
      <t>コウジ</t>
    </rPh>
    <phoneticPr fontId="2"/>
  </si>
  <si>
    <t>職員会館倉庫改修工事</t>
    <rPh sb="0" eb="2">
      <t>ショクイン</t>
    </rPh>
    <rPh sb="2" eb="4">
      <t>カイカン</t>
    </rPh>
    <rPh sb="4" eb="6">
      <t>ソウコ</t>
    </rPh>
    <rPh sb="6" eb="8">
      <t>カイシュウ</t>
    </rPh>
    <rPh sb="8" eb="10">
      <t>コウジ</t>
    </rPh>
    <phoneticPr fontId="2"/>
  </si>
  <si>
    <t>モニュメント移設及び記念樹木等の移植工事</t>
    <rPh sb="6" eb="8">
      <t>イセツ</t>
    </rPh>
    <rPh sb="8" eb="9">
      <t>オヨ</t>
    </rPh>
    <rPh sb="10" eb="12">
      <t>キネン</t>
    </rPh>
    <rPh sb="12" eb="15">
      <t>ジュモクナド</t>
    </rPh>
    <rPh sb="16" eb="18">
      <t>イショク</t>
    </rPh>
    <rPh sb="18" eb="20">
      <t>コウジ</t>
    </rPh>
    <phoneticPr fontId="2"/>
  </si>
  <si>
    <t>建築改修工事</t>
    <rPh sb="0" eb="2">
      <t>ケンチク</t>
    </rPh>
    <rPh sb="2" eb="4">
      <t>カイシュウ</t>
    </rPh>
    <rPh sb="4" eb="6">
      <t>コウジ</t>
    </rPh>
    <phoneticPr fontId="2"/>
  </si>
  <si>
    <t>電気設備改修工事</t>
    <rPh sb="0" eb="2">
      <t>デンキ</t>
    </rPh>
    <rPh sb="2" eb="4">
      <t>セツビ</t>
    </rPh>
    <rPh sb="4" eb="6">
      <t>カイシュウ</t>
    </rPh>
    <rPh sb="6" eb="8">
      <t>コウジ</t>
    </rPh>
    <phoneticPr fontId="2"/>
  </si>
  <si>
    <t>機械設備改修工事</t>
    <rPh sb="0" eb="2">
      <t>キカイ</t>
    </rPh>
    <rPh sb="2" eb="4">
      <t>セツビ</t>
    </rPh>
    <rPh sb="4" eb="6">
      <t>カイシュウ</t>
    </rPh>
    <rPh sb="6" eb="8">
      <t>コウジ</t>
    </rPh>
    <phoneticPr fontId="2"/>
  </si>
  <si>
    <t>外構改修工事</t>
    <rPh sb="0" eb="2">
      <t>ガイコウ</t>
    </rPh>
    <rPh sb="2" eb="4">
      <t>カイシュウ</t>
    </rPh>
    <rPh sb="4" eb="6">
      <t>コウジ</t>
    </rPh>
    <phoneticPr fontId="2"/>
  </si>
  <si>
    <t>第２別館改修工事</t>
    <rPh sb="0" eb="1">
      <t>ダイ</t>
    </rPh>
    <rPh sb="2" eb="4">
      <t>ベッカン</t>
    </rPh>
    <rPh sb="4" eb="6">
      <t>カイシュウ</t>
    </rPh>
    <rPh sb="6" eb="8">
      <t>コウジ</t>
    </rPh>
    <phoneticPr fontId="1"/>
  </si>
  <si>
    <t>職員会館倉庫</t>
    <rPh sb="0" eb="2">
      <t>ショクイン</t>
    </rPh>
    <rPh sb="2" eb="4">
      <t>カイカン</t>
    </rPh>
    <rPh sb="4" eb="6">
      <t>ソウコ</t>
    </rPh>
    <phoneticPr fontId="1"/>
  </si>
  <si>
    <t>その他の改修工事</t>
    <rPh sb="2" eb="3">
      <t>タ</t>
    </rPh>
    <rPh sb="4" eb="6">
      <t>カイシュウ</t>
    </rPh>
    <rPh sb="6" eb="8">
      <t>コウジ</t>
    </rPh>
    <phoneticPr fontId="2"/>
  </si>
  <si>
    <t>その他の改修工事</t>
    <rPh sb="4" eb="6">
      <t>カイシュウ</t>
    </rPh>
    <phoneticPr fontId="1"/>
  </si>
  <si>
    <t>市役所本庁舎解体工事</t>
    <rPh sb="0" eb="3">
      <t>シヤクショ</t>
    </rPh>
    <rPh sb="3" eb="6">
      <t>ホンチョウシャ</t>
    </rPh>
    <rPh sb="6" eb="8">
      <t>カイタイ</t>
    </rPh>
    <rPh sb="8" eb="10">
      <t>コウジ</t>
    </rPh>
    <phoneticPr fontId="1"/>
  </si>
  <si>
    <t>市役所分室（都市整備部分室）解体工事</t>
    <rPh sb="0" eb="3">
      <t>シヤクショ</t>
    </rPh>
    <rPh sb="3" eb="5">
      <t>ブンシツ</t>
    </rPh>
    <rPh sb="6" eb="8">
      <t>トシ</t>
    </rPh>
    <rPh sb="8" eb="10">
      <t>セイビ</t>
    </rPh>
    <rPh sb="10" eb="11">
      <t>ブ</t>
    </rPh>
    <rPh sb="11" eb="13">
      <t>ブンシツ</t>
    </rPh>
    <rPh sb="14" eb="16">
      <t>カイタイ</t>
    </rPh>
    <rPh sb="16" eb="18">
      <t>コウジ</t>
    </rPh>
    <phoneticPr fontId="1"/>
  </si>
  <si>
    <t>教育庁舎解体工事</t>
    <rPh sb="0" eb="2">
      <t>キョウイク</t>
    </rPh>
    <rPh sb="2" eb="4">
      <t>チョウシャ</t>
    </rPh>
    <rPh sb="4" eb="6">
      <t>カイタイ</t>
    </rPh>
    <rPh sb="6" eb="8">
      <t>コウジ</t>
    </rPh>
    <phoneticPr fontId="1"/>
  </si>
  <si>
    <t>市民福祉センター解体工事</t>
    <rPh sb="0" eb="2">
      <t>シミン</t>
    </rPh>
    <rPh sb="2" eb="4">
      <t>フクシ</t>
    </rPh>
    <rPh sb="8" eb="10">
      <t>カイタイ</t>
    </rPh>
    <rPh sb="10" eb="12">
      <t>コウジ</t>
    </rPh>
    <phoneticPr fontId="1"/>
  </si>
  <si>
    <t>職員会館解体工事</t>
    <rPh sb="0" eb="2">
      <t>ショクイン</t>
    </rPh>
    <rPh sb="2" eb="4">
      <t>カイカン</t>
    </rPh>
    <rPh sb="4" eb="6">
      <t>カイタイ</t>
    </rPh>
    <rPh sb="6" eb="8">
      <t>コウジ</t>
    </rPh>
    <phoneticPr fontId="1"/>
  </si>
  <si>
    <t>附属施設（上記施設以外）</t>
    <rPh sb="0" eb="2">
      <t>フゾク</t>
    </rPh>
    <rPh sb="2" eb="4">
      <t>シセツ</t>
    </rPh>
    <rPh sb="5" eb="7">
      <t>ジョウキ</t>
    </rPh>
    <rPh sb="7" eb="9">
      <t>シセツ</t>
    </rPh>
    <rPh sb="9" eb="11">
      <t>イガイ</t>
    </rPh>
    <phoneticPr fontId="2"/>
  </si>
  <si>
    <t>設計費（市役所別館等改修工事）</t>
    <rPh sb="0" eb="2">
      <t>セッケイ</t>
    </rPh>
    <rPh sb="1" eb="2">
      <t>シセツ</t>
    </rPh>
    <rPh sb="2" eb="3">
      <t>ヒ</t>
    </rPh>
    <rPh sb="4" eb="7">
      <t>シヤクショ</t>
    </rPh>
    <rPh sb="7" eb="9">
      <t>ベッカン</t>
    </rPh>
    <rPh sb="9" eb="10">
      <t>トウ</t>
    </rPh>
    <rPh sb="10" eb="12">
      <t>カイシュウ</t>
    </rPh>
    <phoneticPr fontId="2"/>
  </si>
  <si>
    <t>設計費（上記を除く外構工事）</t>
    <rPh sb="0" eb="2">
      <t>セッケイ</t>
    </rPh>
    <rPh sb="1" eb="2">
      <t>シセツ</t>
    </rPh>
    <rPh sb="2" eb="3">
      <t>ヒ</t>
    </rPh>
    <rPh sb="4" eb="6">
      <t>ジョウキ</t>
    </rPh>
    <rPh sb="7" eb="8">
      <t>ノゾ</t>
    </rPh>
    <rPh sb="9" eb="11">
      <t>ガイコウ</t>
    </rPh>
    <phoneticPr fontId="2"/>
  </si>
  <si>
    <t>確認申請等許認可申請</t>
    <rPh sb="0" eb="2">
      <t>カクニン</t>
    </rPh>
    <rPh sb="2" eb="4">
      <t>シンセイ</t>
    </rPh>
    <rPh sb="4" eb="5">
      <t>トウ</t>
    </rPh>
    <rPh sb="5" eb="8">
      <t>キョニンカ</t>
    </rPh>
    <rPh sb="8" eb="10">
      <t>シンセイ</t>
    </rPh>
    <phoneticPr fontId="2"/>
  </si>
  <si>
    <t>市役所本庁舎解体工事</t>
    <phoneticPr fontId="2"/>
  </si>
  <si>
    <t>駐車場管制設備</t>
    <rPh sb="0" eb="3">
      <t>チュウシャジョウ</t>
    </rPh>
    <rPh sb="3" eb="5">
      <t>カンセイ</t>
    </rPh>
    <rPh sb="5" eb="7">
      <t>セツビ</t>
    </rPh>
    <phoneticPr fontId="2"/>
  </si>
  <si>
    <t>来庁者用駐車場整備</t>
    <rPh sb="0" eb="3">
      <t>ライチョウシャ</t>
    </rPh>
    <rPh sb="3" eb="4">
      <t>ヨウ</t>
    </rPh>
    <phoneticPr fontId="1"/>
  </si>
  <si>
    <t>駐輪場整備</t>
    <rPh sb="0" eb="3">
      <t>チュウリンジョウ</t>
    </rPh>
    <rPh sb="3" eb="5">
      <t>セイビ</t>
    </rPh>
    <phoneticPr fontId="1"/>
  </si>
  <si>
    <t>市民広場整備</t>
    <rPh sb="0" eb="2">
      <t>シミン</t>
    </rPh>
    <rPh sb="2" eb="4">
      <t>ヒロバ</t>
    </rPh>
    <rPh sb="4" eb="6">
      <t>セイビ</t>
    </rPh>
    <phoneticPr fontId="2"/>
  </si>
  <si>
    <t>その他外構整備</t>
    <rPh sb="2" eb="3">
      <t>タ</t>
    </rPh>
    <rPh sb="3" eb="5">
      <t>ガイコウ</t>
    </rPh>
    <rPh sb="5" eb="7">
      <t>セイビ</t>
    </rPh>
    <phoneticPr fontId="2"/>
  </si>
  <si>
    <t>市役所分室（都市整備部分室）解体工事</t>
    <phoneticPr fontId="2"/>
  </si>
  <si>
    <t>教育庁舎解体工事</t>
    <phoneticPr fontId="2"/>
  </si>
  <si>
    <t>市民福祉センター解体工事</t>
    <phoneticPr fontId="2"/>
  </si>
  <si>
    <t>職員会館解体工事</t>
    <phoneticPr fontId="2"/>
  </si>
  <si>
    <t>その他外構等解体工事</t>
    <rPh sb="6" eb="8">
      <t>カイタイ</t>
    </rPh>
    <phoneticPr fontId="1"/>
  </si>
  <si>
    <t>外構解体工事</t>
    <rPh sb="0" eb="2">
      <t>ガイコウ</t>
    </rPh>
    <rPh sb="2" eb="4">
      <t>カイタイ</t>
    </rPh>
    <rPh sb="4" eb="6">
      <t>コウジ</t>
    </rPh>
    <phoneticPr fontId="2"/>
  </si>
  <si>
    <t>設備解体工事</t>
    <rPh sb="0" eb="2">
      <t>セツビ</t>
    </rPh>
    <rPh sb="2" eb="4">
      <t>カイタイ</t>
    </rPh>
    <rPh sb="4" eb="6">
      <t>コウジ</t>
    </rPh>
    <phoneticPr fontId="2"/>
  </si>
  <si>
    <t>附属施設解体工事</t>
    <phoneticPr fontId="2"/>
  </si>
  <si>
    <t>その他外構等解体工事</t>
    <phoneticPr fontId="2"/>
  </si>
  <si>
    <t>工事監理費（市役所別館等改修工事）</t>
    <rPh sb="0" eb="2">
      <t>コウジ</t>
    </rPh>
    <rPh sb="2" eb="4">
      <t>カンリ</t>
    </rPh>
    <rPh sb="4" eb="5">
      <t>ヒ</t>
    </rPh>
    <rPh sb="6" eb="9">
      <t>シヤクショ</t>
    </rPh>
    <rPh sb="9" eb="11">
      <t>ベッカン</t>
    </rPh>
    <rPh sb="11" eb="12">
      <t>トウ</t>
    </rPh>
    <rPh sb="12" eb="14">
      <t>カイシュウ</t>
    </rPh>
    <phoneticPr fontId="2"/>
  </si>
  <si>
    <t>工事監理費（上記を除く外構工事）</t>
    <rPh sb="0" eb="2">
      <t>コウジ</t>
    </rPh>
    <rPh sb="2" eb="4">
      <t>カンリ</t>
    </rPh>
    <rPh sb="4" eb="5">
      <t>ヒ</t>
    </rPh>
    <rPh sb="6" eb="8">
      <t>ジョウキ</t>
    </rPh>
    <rPh sb="9" eb="10">
      <t>ノゾ</t>
    </rPh>
    <rPh sb="11" eb="13">
      <t>ガイコウ</t>
    </rPh>
    <phoneticPr fontId="2"/>
  </si>
  <si>
    <t>什器備品の調達及び設置費</t>
    <rPh sb="0" eb="2">
      <t>ジュウキ</t>
    </rPh>
    <rPh sb="2" eb="4">
      <t>ビヒン</t>
    </rPh>
    <rPh sb="5" eb="7">
      <t>チョウタツ</t>
    </rPh>
    <rPh sb="7" eb="8">
      <t>オヨ</t>
    </rPh>
    <rPh sb="9" eb="11">
      <t>セッチ</t>
    </rPh>
    <rPh sb="11" eb="12">
      <t>ヒ</t>
    </rPh>
    <phoneticPr fontId="2"/>
  </si>
  <si>
    <t>移転業務費</t>
    <rPh sb="0" eb="2">
      <t>イテン</t>
    </rPh>
    <rPh sb="2" eb="4">
      <t>ギョウム</t>
    </rPh>
    <rPh sb="4" eb="5">
      <t>ヒ</t>
    </rPh>
    <phoneticPr fontId="2"/>
  </si>
  <si>
    <t>市への引渡し業務費</t>
    <rPh sb="0" eb="1">
      <t>シ</t>
    </rPh>
    <rPh sb="3" eb="4">
      <t>ヒ</t>
    </rPh>
    <rPh sb="4" eb="5">
      <t>ワタ</t>
    </rPh>
    <rPh sb="6" eb="8">
      <t>ギョウム</t>
    </rPh>
    <rPh sb="8" eb="9">
      <t>ヒ</t>
    </rPh>
    <phoneticPr fontId="2"/>
  </si>
  <si>
    <t>（　　　　　　　　　　　）</t>
    <phoneticPr fontId="2"/>
  </si>
  <si>
    <t>（　　　　　　　　　　　）</t>
    <phoneticPr fontId="1"/>
  </si>
  <si>
    <t>外構工事</t>
    <rPh sb="0" eb="2">
      <t>ガイコウ</t>
    </rPh>
    <rPh sb="2" eb="4">
      <t>コウジ</t>
    </rPh>
    <phoneticPr fontId="2"/>
  </si>
  <si>
    <t>解体工事（直接工事費）</t>
    <rPh sb="0" eb="2">
      <t>カイタイ</t>
    </rPh>
    <rPh sb="2" eb="4">
      <t>コウジ</t>
    </rPh>
    <rPh sb="5" eb="7">
      <t>チョクセツ</t>
    </rPh>
    <rPh sb="7" eb="9">
      <t>コウジ</t>
    </rPh>
    <rPh sb="9" eb="10">
      <t>ヒ</t>
    </rPh>
    <phoneticPr fontId="2"/>
  </si>
  <si>
    <t>モニュメント移設及び記念樹木等の移植工事費</t>
    <rPh sb="6" eb="8">
      <t>イセツ</t>
    </rPh>
    <rPh sb="8" eb="9">
      <t>オヨ</t>
    </rPh>
    <rPh sb="10" eb="12">
      <t>キネン</t>
    </rPh>
    <rPh sb="12" eb="14">
      <t>ジュモク</t>
    </rPh>
    <rPh sb="14" eb="15">
      <t>トウ</t>
    </rPh>
    <rPh sb="16" eb="18">
      <t>イショク</t>
    </rPh>
    <rPh sb="18" eb="20">
      <t>コウジ</t>
    </rPh>
    <rPh sb="20" eb="21">
      <t>ヒ</t>
    </rPh>
    <phoneticPr fontId="2"/>
  </si>
  <si>
    <t>①～⑨合計</t>
    <rPh sb="3" eb="5">
      <t>ゴウケイ</t>
    </rPh>
    <phoneticPr fontId="2"/>
  </si>
  <si>
    <t>工事監理費（解体工事）</t>
    <rPh sb="0" eb="2">
      <t>コウジ</t>
    </rPh>
    <rPh sb="2" eb="4">
      <t>カンリ</t>
    </rPh>
    <rPh sb="4" eb="5">
      <t>ヒ</t>
    </rPh>
    <phoneticPr fontId="2"/>
  </si>
  <si>
    <t>設計費（解体工事）</t>
    <rPh sb="0" eb="2">
      <t>セッケイ</t>
    </rPh>
    <rPh sb="1" eb="2">
      <t>シセツ</t>
    </rPh>
    <rPh sb="2" eb="3">
      <t>ヒ</t>
    </rPh>
    <phoneticPr fontId="2"/>
  </si>
  <si>
    <t>事前調査業務費</t>
    <rPh sb="6" eb="7">
      <t>ヒ</t>
    </rPh>
    <phoneticPr fontId="2"/>
  </si>
  <si>
    <t>設計業務費</t>
    <phoneticPr fontId="2"/>
  </si>
  <si>
    <t>建設業務のうち市役所別館等改修工事費</t>
    <rPh sb="0" eb="2">
      <t>ケンセツ</t>
    </rPh>
    <rPh sb="2" eb="4">
      <t>ギョウム</t>
    </rPh>
    <rPh sb="7" eb="10">
      <t>シヤクショ</t>
    </rPh>
    <rPh sb="10" eb="12">
      <t>ベッカン</t>
    </rPh>
    <rPh sb="12" eb="13">
      <t>トウ</t>
    </rPh>
    <rPh sb="13" eb="15">
      <t>カイシュウ</t>
    </rPh>
    <rPh sb="17" eb="18">
      <t>ヒ</t>
    </rPh>
    <phoneticPr fontId="2"/>
  </si>
  <si>
    <t>建設業務のうち解体工事費</t>
    <rPh sb="11" eb="12">
      <t>ヒ</t>
    </rPh>
    <phoneticPr fontId="2"/>
  </si>
  <si>
    <t>建設業務のうち新庁舎整備費</t>
    <rPh sb="0" eb="2">
      <t>ケンセツ</t>
    </rPh>
    <rPh sb="2" eb="4">
      <t>ギョウム</t>
    </rPh>
    <rPh sb="7" eb="10">
      <t>シンチョウシャ</t>
    </rPh>
    <rPh sb="10" eb="13">
      <t>セイビヒ</t>
    </rPh>
    <phoneticPr fontId="2"/>
  </si>
  <si>
    <t>新庁舎開庁準備業務費</t>
    <rPh sb="9" eb="10">
      <t>ヒ</t>
    </rPh>
    <phoneticPr fontId="2"/>
  </si>
  <si>
    <t>事業計画策定業務費</t>
    <rPh sb="8" eb="9">
      <t>ヒ</t>
    </rPh>
    <phoneticPr fontId="2"/>
  </si>
  <si>
    <t>電波障害対策調査費</t>
    <rPh sb="0" eb="2">
      <t>デンパ</t>
    </rPh>
    <rPh sb="2" eb="4">
      <t>ショウガイ</t>
    </rPh>
    <rPh sb="4" eb="6">
      <t>タイサク</t>
    </rPh>
    <rPh sb="6" eb="8">
      <t>チョウサ</t>
    </rPh>
    <rPh sb="8" eb="9">
      <t>ヒ</t>
    </rPh>
    <phoneticPr fontId="1"/>
  </si>
  <si>
    <t>周辺家屋調査費</t>
    <rPh sb="0" eb="2">
      <t>シュウヘン</t>
    </rPh>
    <rPh sb="2" eb="4">
      <t>カオク</t>
    </rPh>
    <rPh sb="4" eb="6">
      <t>チョウサ</t>
    </rPh>
    <rPh sb="6" eb="7">
      <t>ヒ</t>
    </rPh>
    <phoneticPr fontId="1"/>
  </si>
  <si>
    <t>設計費（新庁舎整備工事）</t>
    <rPh sb="0" eb="2">
      <t>セッケイ</t>
    </rPh>
    <rPh sb="2" eb="3">
      <t>ヒ</t>
    </rPh>
    <rPh sb="5" eb="7">
      <t>チョウシャ</t>
    </rPh>
    <rPh sb="7" eb="9">
      <t>セイビ</t>
    </rPh>
    <phoneticPr fontId="2"/>
  </si>
  <si>
    <t>新庁舎整備工事費</t>
    <rPh sb="0" eb="1">
      <t>シン</t>
    </rPh>
    <rPh sb="1" eb="3">
      <t>チョウシャ</t>
    </rPh>
    <rPh sb="3" eb="5">
      <t>セイビ</t>
    </rPh>
    <rPh sb="5" eb="7">
      <t>コウジ</t>
    </rPh>
    <rPh sb="7" eb="8">
      <t>コウヒ</t>
    </rPh>
    <phoneticPr fontId="2"/>
  </si>
  <si>
    <t>設計費（外構工事のうち来庁者用駐車場整備工事）</t>
    <rPh sb="0" eb="2">
      <t>セッケイ</t>
    </rPh>
    <rPh sb="1" eb="2">
      <t>シセツ</t>
    </rPh>
    <rPh sb="2" eb="3">
      <t>ヒ</t>
    </rPh>
    <rPh sb="4" eb="6">
      <t>ガイコウ</t>
    </rPh>
    <rPh sb="6" eb="8">
      <t>コウジ</t>
    </rPh>
    <rPh sb="11" eb="14">
      <t>ライチョウシャ</t>
    </rPh>
    <rPh sb="14" eb="15">
      <t>ヨウ</t>
    </rPh>
    <rPh sb="15" eb="18">
      <t>チュウシャジョウ</t>
    </rPh>
    <rPh sb="18" eb="20">
      <t>セイビ</t>
    </rPh>
    <rPh sb="20" eb="22">
      <t>コウジ</t>
    </rPh>
    <phoneticPr fontId="2"/>
  </si>
  <si>
    <t>工事監理費（新庁舎整備工事）</t>
    <rPh sb="0" eb="2">
      <t>コウジ</t>
    </rPh>
    <rPh sb="2" eb="4">
      <t>カンリ</t>
    </rPh>
    <rPh sb="4" eb="5">
      <t>ヒ</t>
    </rPh>
    <phoneticPr fontId="2"/>
  </si>
  <si>
    <t>工事監理費（外構工事のうち来庁者用駐車場整備工事）</t>
    <rPh sb="0" eb="2">
      <t>コウジ</t>
    </rPh>
    <rPh sb="2" eb="4">
      <t>カンリ</t>
    </rPh>
    <rPh sb="4" eb="5">
      <t>ヒ</t>
    </rPh>
    <phoneticPr fontId="2"/>
  </si>
  <si>
    <t>来庁者用駐車場整備工事費（駐車場管制設備費を含む）</t>
    <rPh sb="0" eb="2">
      <t>ライチョウ</t>
    </rPh>
    <rPh sb="2" eb="4">
      <t>シャヨウ</t>
    </rPh>
    <rPh sb="4" eb="7">
      <t>チュウシャジョウ</t>
    </rPh>
    <rPh sb="7" eb="9">
      <t>セイビ</t>
    </rPh>
    <rPh sb="9" eb="11">
      <t>コウジ</t>
    </rPh>
    <rPh sb="11" eb="12">
      <t>ヒ</t>
    </rPh>
    <rPh sb="13" eb="16">
      <t>チュウシャジョウ</t>
    </rPh>
    <rPh sb="16" eb="18">
      <t>カンセイ</t>
    </rPh>
    <rPh sb="18" eb="20">
      <t>セツビ</t>
    </rPh>
    <rPh sb="20" eb="21">
      <t>ヒ</t>
    </rPh>
    <rPh sb="22" eb="23">
      <t>フク</t>
    </rPh>
    <phoneticPr fontId="2"/>
  </si>
  <si>
    <t>モニュメント移設</t>
    <rPh sb="6" eb="8">
      <t>イセツ</t>
    </rPh>
    <phoneticPr fontId="2"/>
  </si>
  <si>
    <t>記念樹木等移植</t>
    <rPh sb="0" eb="2">
      <t>キネン</t>
    </rPh>
    <rPh sb="2" eb="4">
      <t>ジュモク</t>
    </rPh>
    <rPh sb="4" eb="5">
      <t>トウ</t>
    </rPh>
    <rPh sb="5" eb="7">
      <t>イショク</t>
    </rPh>
    <phoneticPr fontId="2"/>
  </si>
  <si>
    <t>新庁舎整備工事（直接工事費）</t>
    <rPh sb="0" eb="3">
      <t>シンチョウシャ</t>
    </rPh>
    <rPh sb="3" eb="5">
      <t>セイビ</t>
    </rPh>
    <rPh sb="5" eb="7">
      <t>コウジ</t>
    </rPh>
    <rPh sb="8" eb="10">
      <t>チョクセツ</t>
    </rPh>
    <rPh sb="10" eb="12">
      <t>コウジ</t>
    </rPh>
    <rPh sb="12" eb="13">
      <t>ヒ</t>
    </rPh>
    <phoneticPr fontId="2"/>
  </si>
  <si>
    <t>市役所別館等改修工事（直接工事費）</t>
    <rPh sb="0" eb="3">
      <t>シヤクショ</t>
    </rPh>
    <rPh sb="3" eb="6">
      <t>ベッカンナド</t>
    </rPh>
    <rPh sb="6" eb="8">
      <t>カイシュウ</t>
    </rPh>
    <rPh sb="8" eb="10">
      <t>コウジ</t>
    </rPh>
    <rPh sb="11" eb="13">
      <t>チョクセツ</t>
    </rPh>
    <rPh sb="13" eb="15">
      <t>コウジ</t>
    </rPh>
    <rPh sb="15" eb="16">
      <t>ヒ</t>
    </rPh>
    <phoneticPr fontId="2"/>
  </si>
  <si>
    <t>（様式55）提案価格内訳書</t>
    <rPh sb="1" eb="3">
      <t>ヨウシキ</t>
    </rPh>
    <rPh sb="6" eb="8">
      <t>テイアン</t>
    </rPh>
    <rPh sb="8" eb="10">
      <t>カカク</t>
    </rPh>
    <rPh sb="10" eb="13">
      <t>ウチワケショ</t>
    </rPh>
    <phoneticPr fontId="2"/>
  </si>
  <si>
    <t>提案書番号：</t>
    <rPh sb="0" eb="3">
      <t>テイアンショ</t>
    </rPh>
    <rPh sb="3" eb="5">
      <t>バンゴウ</t>
    </rPh>
    <phoneticPr fontId="2"/>
  </si>
  <si>
    <t>（様式56-1）工事費内訳書</t>
    <rPh sb="1" eb="3">
      <t>ヨウシキ</t>
    </rPh>
    <rPh sb="8" eb="11">
      <t>コウジヒ</t>
    </rPh>
    <rPh sb="11" eb="14">
      <t>ウチワケショ</t>
    </rPh>
    <phoneticPr fontId="2"/>
  </si>
  <si>
    <t>（様式56-2）施設整備に係る対価（サービス対価A-1）支払表</t>
    <rPh sb="1" eb="3">
      <t>ヨウシキ</t>
    </rPh>
    <rPh sb="8" eb="10">
      <t>シセツ</t>
    </rPh>
    <rPh sb="10" eb="12">
      <t>セイビ</t>
    </rPh>
    <rPh sb="13" eb="14">
      <t>カカ</t>
    </rPh>
    <rPh sb="15" eb="17">
      <t>タイカ</t>
    </rPh>
    <rPh sb="22" eb="24">
      <t>タイカ</t>
    </rPh>
    <rPh sb="28" eb="30">
      <t>シハライ</t>
    </rPh>
    <rPh sb="30" eb="31">
      <t>ヒョウ</t>
    </rPh>
    <phoneticPr fontId="2"/>
  </si>
  <si>
    <t>（様式56-3）施設整備の対価（サービス対価A-2及びA-3）支払表</t>
    <rPh sb="1" eb="3">
      <t>ヨウシキ</t>
    </rPh>
    <rPh sb="8" eb="10">
      <t>シセツ</t>
    </rPh>
    <rPh sb="10" eb="12">
      <t>セイビ</t>
    </rPh>
    <rPh sb="13" eb="15">
      <t>タイカ</t>
    </rPh>
    <rPh sb="20" eb="22">
      <t>タイカ</t>
    </rPh>
    <rPh sb="25" eb="26">
      <t>オヨ</t>
    </rPh>
    <rPh sb="31" eb="33">
      <t>シハライ</t>
    </rPh>
    <rPh sb="33" eb="34">
      <t>ヒョウ</t>
    </rPh>
    <phoneticPr fontId="2"/>
  </si>
  <si>
    <t>○年○月1日</t>
    <rPh sb="1" eb="2">
      <t>ネン</t>
    </rPh>
    <rPh sb="3" eb="4">
      <t>ガツ</t>
    </rPh>
    <rPh sb="5" eb="6">
      <t>ニチ</t>
    </rPh>
    <phoneticPr fontId="2"/>
  </si>
  <si>
    <t>（様式57-1）維持管理の対価（サービス対価Ｂ）支払表</t>
    <rPh sb="1" eb="3">
      <t>ヨウシキ</t>
    </rPh>
    <rPh sb="8" eb="10">
      <t>イジ</t>
    </rPh>
    <rPh sb="10" eb="12">
      <t>カンリ</t>
    </rPh>
    <rPh sb="13" eb="15">
      <t>タイカ</t>
    </rPh>
    <rPh sb="20" eb="22">
      <t>タイカ</t>
    </rPh>
    <rPh sb="24" eb="26">
      <t>シハライ</t>
    </rPh>
    <rPh sb="26" eb="27">
      <t>ヒョウ</t>
    </rPh>
    <phoneticPr fontId="2"/>
  </si>
  <si>
    <t>提案価格内訳書（維持管理業務 　サービス対価B）</t>
    <rPh sb="0" eb="2">
      <t>テイアン</t>
    </rPh>
    <rPh sb="2" eb="4">
      <t>カカク</t>
    </rPh>
    <rPh sb="4" eb="7">
      <t>ウチワケショ</t>
    </rPh>
    <rPh sb="8" eb="10">
      <t>イジ</t>
    </rPh>
    <rPh sb="10" eb="12">
      <t>カンリ</t>
    </rPh>
    <rPh sb="12" eb="14">
      <t>ギョウム</t>
    </rPh>
    <rPh sb="20" eb="22">
      <t>タイカ</t>
    </rPh>
    <phoneticPr fontId="2"/>
  </si>
  <si>
    <t>（様式57）提案価格内訳書（維持管理業務　サービス対価Ｂ）</t>
    <rPh sb="1" eb="3">
      <t>ヨウシキ</t>
    </rPh>
    <rPh sb="6" eb="8">
      <t>テイアン</t>
    </rPh>
    <rPh sb="8" eb="10">
      <t>カカク</t>
    </rPh>
    <rPh sb="10" eb="13">
      <t>ウチワケショ</t>
    </rPh>
    <rPh sb="14" eb="16">
      <t>イジ</t>
    </rPh>
    <rPh sb="16" eb="18">
      <t>カンリ</t>
    </rPh>
    <rPh sb="18" eb="20">
      <t>ギョウム</t>
    </rPh>
    <rPh sb="25" eb="27">
      <t>タイカ</t>
    </rPh>
    <phoneticPr fontId="2"/>
  </si>
  <si>
    <t>（様式58）提案価格内訳書（運営業務　サービス対価Ｃ）</t>
    <rPh sb="1" eb="3">
      <t>ヨウシキ</t>
    </rPh>
    <rPh sb="6" eb="8">
      <t>テイアン</t>
    </rPh>
    <rPh sb="8" eb="10">
      <t>カカク</t>
    </rPh>
    <rPh sb="10" eb="13">
      <t>ウチワケショ</t>
    </rPh>
    <rPh sb="14" eb="16">
      <t>ウンエイ</t>
    </rPh>
    <rPh sb="16" eb="18">
      <t>ギョウム</t>
    </rPh>
    <rPh sb="23" eb="25">
      <t>タイカ</t>
    </rPh>
    <phoneticPr fontId="2"/>
  </si>
  <si>
    <t>運営業務等開始日</t>
    <rPh sb="0" eb="2">
      <t>ウンエイ</t>
    </rPh>
    <rPh sb="2" eb="4">
      <t>ギョウム</t>
    </rPh>
    <rPh sb="4" eb="5">
      <t>トウ</t>
    </rPh>
    <rPh sb="5" eb="8">
      <t>カイシビ</t>
    </rPh>
    <phoneticPr fontId="2"/>
  </si>
  <si>
    <t>運営業務等期間</t>
    <rPh sb="0" eb="2">
      <t>ウンエイ</t>
    </rPh>
    <rPh sb="2" eb="4">
      <t>ギョウム</t>
    </rPh>
    <rPh sb="4" eb="5">
      <t>トウ</t>
    </rPh>
    <rPh sb="5" eb="7">
      <t>キカン</t>
    </rPh>
    <phoneticPr fontId="2"/>
  </si>
  <si>
    <t>維持管理等開始日</t>
    <rPh sb="0" eb="2">
      <t>イジ</t>
    </rPh>
    <rPh sb="2" eb="4">
      <t>カンリ</t>
    </rPh>
    <rPh sb="4" eb="5">
      <t>トウ</t>
    </rPh>
    <rPh sb="5" eb="8">
      <t>カイシビ</t>
    </rPh>
    <phoneticPr fontId="2"/>
  </si>
  <si>
    <t>維持管理等期間</t>
    <rPh sb="0" eb="2">
      <t>イジ</t>
    </rPh>
    <rPh sb="2" eb="4">
      <t>カンリ</t>
    </rPh>
    <rPh sb="4" eb="5">
      <t>トウ</t>
    </rPh>
    <rPh sb="5" eb="7">
      <t>キカン</t>
    </rPh>
    <phoneticPr fontId="2"/>
  </si>
  <si>
    <t>⑨</t>
    <phoneticPr fontId="2"/>
  </si>
  <si>
    <t>その他費用</t>
    <phoneticPr fontId="2"/>
  </si>
  <si>
    <t>①事業計画策定業務費</t>
  </si>
  <si>
    <t>①事業計画策定業務費</t>
    <phoneticPr fontId="2"/>
  </si>
  <si>
    <t>②事前調査業務費</t>
  </si>
  <si>
    <t>②事前調査業務費</t>
    <phoneticPr fontId="2"/>
  </si>
  <si>
    <t>③設計業務費</t>
  </si>
  <si>
    <t>③設計業務費</t>
    <phoneticPr fontId="2"/>
  </si>
  <si>
    <t>④工事監理業務費</t>
  </si>
  <si>
    <t>④工事監理業務費</t>
    <phoneticPr fontId="2"/>
  </si>
  <si>
    <t>⑤建設業務のうち新庁舎整備費</t>
  </si>
  <si>
    <t>⑤建設業務のうち新庁舎整備費</t>
    <phoneticPr fontId="2"/>
  </si>
  <si>
    <t>⑥建設業務のうち市役所別館等改修工事費</t>
  </si>
  <si>
    <t>⑥建設業務のうち市役所別館等改修工事費</t>
    <phoneticPr fontId="2"/>
  </si>
  <si>
    <t>⑦建設業務のうち解体工事費</t>
  </si>
  <si>
    <t>⑦建設業務のうち解体工事費</t>
    <phoneticPr fontId="2"/>
  </si>
  <si>
    <t>⑧新庁舎開庁準備業務費</t>
  </si>
  <si>
    <t>⑧新庁舎開庁準備業務費</t>
    <phoneticPr fontId="2"/>
  </si>
  <si>
    <t>⑨その他費用</t>
  </si>
  <si>
    <t>⑨その他費用</t>
    <phoneticPr fontId="2"/>
  </si>
  <si>
    <t>外構工事（来庁者用駐車場を除く）</t>
    <rPh sb="0" eb="2">
      <t>ガイコウ</t>
    </rPh>
    <rPh sb="2" eb="4">
      <t>コウジ</t>
    </rPh>
    <rPh sb="5" eb="8">
      <t>ライチョウシャ</t>
    </rPh>
    <rPh sb="8" eb="9">
      <t>ヨウ</t>
    </rPh>
    <rPh sb="9" eb="12">
      <t>チュウシャジョウ</t>
    </rPh>
    <rPh sb="13" eb="14">
      <t>ノゾ</t>
    </rPh>
    <phoneticPr fontId="1"/>
  </si>
  <si>
    <t>（様式56）提案価格内訳書（施設の整備業務）</t>
    <rPh sb="1" eb="3">
      <t>ヨウシキ</t>
    </rPh>
    <rPh sb="6" eb="8">
      <t>テイアン</t>
    </rPh>
    <rPh sb="8" eb="10">
      <t>カカク</t>
    </rPh>
    <rPh sb="10" eb="13">
      <t>ウチワケショ</t>
    </rPh>
    <rPh sb="14" eb="16">
      <t>シセツ</t>
    </rPh>
    <rPh sb="17" eb="19">
      <t>セイビ</t>
    </rPh>
    <rPh sb="19" eb="21">
      <t>ギョウム</t>
    </rPh>
    <phoneticPr fontId="2"/>
  </si>
  <si>
    <t>提案価格内訳書（施設の整備業務）</t>
    <phoneticPr fontId="2"/>
  </si>
  <si>
    <t>A-1対象費目の総額（税抜）</t>
    <rPh sb="5" eb="7">
      <t>ヒモク</t>
    </rPh>
    <rPh sb="8" eb="10">
      <t>ソウガク</t>
    </rPh>
    <phoneticPr fontId="2"/>
  </si>
  <si>
    <t>A-1対象費目</t>
    <rPh sb="3" eb="5">
      <t>タイショウ</t>
    </rPh>
    <rPh sb="5" eb="7">
      <t>ヒモク</t>
    </rPh>
    <phoneticPr fontId="2"/>
  </si>
  <si>
    <t>ア．
2020年度分</t>
    <rPh sb="7" eb="10">
      <t>ネンドブン</t>
    </rPh>
    <phoneticPr fontId="2"/>
  </si>
  <si>
    <t>イ．
2021年度分</t>
    <rPh sb="7" eb="10">
      <t>ネンドブン</t>
    </rPh>
    <phoneticPr fontId="2"/>
  </si>
  <si>
    <t>ウ．
2022年度分</t>
    <rPh sb="7" eb="10">
      <t>ネンドブン</t>
    </rPh>
    <phoneticPr fontId="2"/>
  </si>
  <si>
    <t>A-1対象費目の総額（税込）</t>
    <rPh sb="5" eb="7">
      <t>ヒモク</t>
    </rPh>
    <rPh sb="8" eb="10">
      <t>ソウガク</t>
    </rPh>
    <phoneticPr fontId="2"/>
  </si>
  <si>
    <t>（様式61）投資計画及び資金調達計画書</t>
    <rPh sb="1" eb="3">
      <t>ヨウシキ</t>
    </rPh>
    <rPh sb="6" eb="8">
      <t>トウシ</t>
    </rPh>
    <rPh sb="8" eb="10">
      <t>ケイカク</t>
    </rPh>
    <rPh sb="10" eb="11">
      <t>オヨ</t>
    </rPh>
    <rPh sb="12" eb="14">
      <t>シキン</t>
    </rPh>
    <rPh sb="14" eb="16">
      <t>チョウタツ</t>
    </rPh>
    <rPh sb="16" eb="18">
      <t>ケイカク</t>
    </rPh>
    <rPh sb="18" eb="19">
      <t>ショ</t>
    </rPh>
    <phoneticPr fontId="2"/>
  </si>
  <si>
    <t>（様式62）長期事業収支計画</t>
    <rPh sb="1" eb="3">
      <t>ヨウシキ</t>
    </rPh>
    <rPh sb="6" eb="8">
      <t>チョウキ</t>
    </rPh>
    <rPh sb="8" eb="10">
      <t>ジギョウ</t>
    </rPh>
    <rPh sb="10" eb="12">
      <t>シュウシ</t>
    </rPh>
    <rPh sb="12" eb="14">
      <t>ケイカク</t>
    </rPh>
    <phoneticPr fontId="2"/>
  </si>
  <si>
    <t>提案価格（Ａ～Eの合計）</t>
    <rPh sb="0" eb="2">
      <t>テイアン</t>
    </rPh>
    <rPh sb="2" eb="4">
      <t>カカク</t>
    </rPh>
    <rPh sb="9" eb="11">
      <t>ゴウケイ</t>
    </rPh>
    <phoneticPr fontId="2"/>
  </si>
  <si>
    <t>その他PFI事業者による提案業務（サービス対価Ｄ）</t>
    <rPh sb="2" eb="3">
      <t>タ</t>
    </rPh>
    <rPh sb="6" eb="9">
      <t>ジギョウシャ</t>
    </rPh>
    <rPh sb="12" eb="14">
      <t>テイアン</t>
    </rPh>
    <rPh sb="14" eb="16">
      <t>ギョウム</t>
    </rPh>
    <rPh sb="21" eb="23">
      <t>タイカ</t>
    </rPh>
    <phoneticPr fontId="2"/>
  </si>
  <si>
    <t>その他の費用（サービス対価E）</t>
    <rPh sb="2" eb="3">
      <t>タ</t>
    </rPh>
    <rPh sb="4" eb="6">
      <t>ヒヨウ</t>
    </rPh>
    <rPh sb="11" eb="13">
      <t>タイカ</t>
    </rPh>
    <phoneticPr fontId="2"/>
  </si>
  <si>
    <t>（様式59）提案価格内訳書（その他PFI事業者による提案業務　サービス対価Ｄ）</t>
    <rPh sb="1" eb="3">
      <t>ヨウシキ</t>
    </rPh>
    <rPh sb="6" eb="8">
      <t>テイアン</t>
    </rPh>
    <rPh sb="8" eb="10">
      <t>カカク</t>
    </rPh>
    <rPh sb="10" eb="13">
      <t>ウチワケショ</t>
    </rPh>
    <rPh sb="16" eb="17">
      <t>タ</t>
    </rPh>
    <rPh sb="20" eb="23">
      <t>ジギョウシャ</t>
    </rPh>
    <rPh sb="26" eb="28">
      <t>テイアン</t>
    </rPh>
    <rPh sb="28" eb="30">
      <t>ギョウム</t>
    </rPh>
    <rPh sb="35" eb="37">
      <t>タイカ</t>
    </rPh>
    <phoneticPr fontId="2"/>
  </si>
  <si>
    <t>＝①＋②＋③＋④</t>
    <phoneticPr fontId="2"/>
  </si>
  <si>
    <t>その他PFI事業者による提案業務に係る対価（サービス対価Ｄ）支払表</t>
    <rPh sb="2" eb="3">
      <t>タ</t>
    </rPh>
    <rPh sb="6" eb="9">
      <t>ジギョウシャ</t>
    </rPh>
    <rPh sb="12" eb="14">
      <t>テイアン</t>
    </rPh>
    <rPh sb="14" eb="16">
      <t>ギョウム</t>
    </rPh>
    <rPh sb="17" eb="18">
      <t>カカ</t>
    </rPh>
    <rPh sb="19" eb="21">
      <t>タイカ</t>
    </rPh>
    <rPh sb="26" eb="28">
      <t>タイカ</t>
    </rPh>
    <rPh sb="30" eb="32">
      <t>シハライ</t>
    </rPh>
    <rPh sb="32" eb="33">
      <t>ヒョウ</t>
    </rPh>
    <phoneticPr fontId="2"/>
  </si>
  <si>
    <t>＝①</t>
    <phoneticPr fontId="2"/>
  </si>
  <si>
    <t>①その他PFI事業者による提案業務</t>
    <rPh sb="3" eb="4">
      <t>タ</t>
    </rPh>
    <rPh sb="7" eb="10">
      <t>ジギョウシャ</t>
    </rPh>
    <rPh sb="13" eb="15">
      <t>テイアン</t>
    </rPh>
    <rPh sb="15" eb="17">
      <t>ギョウム</t>
    </rPh>
    <phoneticPr fontId="2"/>
  </si>
  <si>
    <t>②費用計（税抜）</t>
    <rPh sb="1" eb="3">
      <t>ヒヨウ</t>
    </rPh>
    <rPh sb="3" eb="4">
      <t>ケイ</t>
    </rPh>
    <rPh sb="5" eb="7">
      <t>ゼイヌキ</t>
    </rPh>
    <phoneticPr fontId="2"/>
  </si>
  <si>
    <t>提案価格内訳書（その他PFI事業者による提案業務　サービス対価Ｄ）</t>
    <rPh sb="0" eb="2">
      <t>テイアン</t>
    </rPh>
    <rPh sb="2" eb="4">
      <t>カカク</t>
    </rPh>
    <rPh sb="4" eb="7">
      <t>ウチワケショ</t>
    </rPh>
    <rPh sb="10" eb="11">
      <t>タ</t>
    </rPh>
    <rPh sb="14" eb="17">
      <t>ジギョウシャ</t>
    </rPh>
    <rPh sb="20" eb="22">
      <t>テイアン</t>
    </rPh>
    <rPh sb="22" eb="24">
      <t>ギョウム</t>
    </rPh>
    <rPh sb="29" eb="31">
      <t>タイカ</t>
    </rPh>
    <phoneticPr fontId="2"/>
  </si>
  <si>
    <t>（様式59-1）その他PFI事業者による提案業務に係る対価（サービス対価Ｄ）支払表</t>
    <rPh sb="1" eb="3">
      <t>ヨウシキ</t>
    </rPh>
    <rPh sb="10" eb="11">
      <t>タ</t>
    </rPh>
    <rPh sb="14" eb="17">
      <t>ジギョウシャ</t>
    </rPh>
    <rPh sb="20" eb="22">
      <t>テイアン</t>
    </rPh>
    <rPh sb="22" eb="24">
      <t>ギョウム</t>
    </rPh>
    <rPh sb="25" eb="26">
      <t>カカ</t>
    </rPh>
    <rPh sb="27" eb="29">
      <t>タイカ</t>
    </rPh>
    <rPh sb="34" eb="36">
      <t>タイカ</t>
    </rPh>
    <rPh sb="38" eb="40">
      <t>シハライ</t>
    </rPh>
    <rPh sb="40" eb="41">
      <t>ヒョウ</t>
    </rPh>
    <phoneticPr fontId="2"/>
  </si>
  <si>
    <t>（様式60）提案価格内訳書（その他の費用　サービス対価Ｅ）</t>
    <rPh sb="1" eb="3">
      <t>ヨウシキ</t>
    </rPh>
    <rPh sb="6" eb="8">
      <t>テイアン</t>
    </rPh>
    <rPh sb="8" eb="10">
      <t>カカク</t>
    </rPh>
    <rPh sb="10" eb="13">
      <t>ウチワケショ</t>
    </rPh>
    <rPh sb="16" eb="17">
      <t>タ</t>
    </rPh>
    <rPh sb="18" eb="20">
      <t>ヒヨウ</t>
    </rPh>
    <rPh sb="25" eb="27">
      <t>タイカ</t>
    </rPh>
    <phoneticPr fontId="2"/>
  </si>
  <si>
    <t>提案価格内訳書（その他の費用　サービス対価Ｅ）</t>
    <rPh sb="0" eb="2">
      <t>テイアン</t>
    </rPh>
    <rPh sb="2" eb="4">
      <t>カカク</t>
    </rPh>
    <rPh sb="4" eb="7">
      <t>ウチワケショ</t>
    </rPh>
    <phoneticPr fontId="2"/>
  </si>
  <si>
    <t>（様式60-1）その他の費用（サービス対価Ｅ）支払表</t>
    <rPh sb="1" eb="3">
      <t>ヨウシキ</t>
    </rPh>
    <rPh sb="10" eb="11">
      <t>タ</t>
    </rPh>
    <rPh sb="12" eb="14">
      <t>ヒヨウ</t>
    </rPh>
    <rPh sb="19" eb="21">
      <t>タイカ</t>
    </rPh>
    <rPh sb="23" eb="25">
      <t>シハライ</t>
    </rPh>
    <rPh sb="25" eb="26">
      <t>ヒョウ</t>
    </rPh>
    <phoneticPr fontId="2"/>
  </si>
  <si>
    <t>その他の費用（サービス対価Ｅ）支払表</t>
    <rPh sb="2" eb="3">
      <t>タ</t>
    </rPh>
    <rPh sb="4" eb="6">
      <t>ヒヨウ</t>
    </rPh>
    <rPh sb="11" eb="13">
      <t>タイカ</t>
    </rPh>
    <rPh sb="15" eb="17">
      <t>シハライ</t>
    </rPh>
    <rPh sb="17" eb="18">
      <t>ヒョウ</t>
    </rPh>
    <phoneticPr fontId="2"/>
  </si>
  <si>
    <t>その他PFI事業者による提案業務に係る対価（Ｄ）</t>
    <rPh sb="2" eb="3">
      <t>タ</t>
    </rPh>
    <rPh sb="6" eb="9">
      <t>ジギョウシャ</t>
    </rPh>
    <rPh sb="12" eb="14">
      <t>テイアン</t>
    </rPh>
    <rPh sb="14" eb="16">
      <t>ギョウム</t>
    </rPh>
    <rPh sb="17" eb="18">
      <t>カカ</t>
    </rPh>
    <rPh sb="19" eb="21">
      <t>タイカ</t>
    </rPh>
    <phoneticPr fontId="2"/>
  </si>
  <si>
    <t>その他の対価（Ｅ）</t>
    <rPh sb="2" eb="3">
      <t>タ</t>
    </rPh>
    <rPh sb="4" eb="6">
      <t>タイカ</t>
    </rPh>
    <phoneticPr fontId="2"/>
  </si>
  <si>
    <t>提案価格内訳書（運営業務　サービス対価Ｃ）</t>
    <rPh sb="0" eb="2">
      <t>テイアン</t>
    </rPh>
    <rPh sb="2" eb="4">
      <t>カカク</t>
    </rPh>
    <rPh sb="4" eb="7">
      <t>ウチワケショ</t>
    </rPh>
    <rPh sb="8" eb="10">
      <t>ウンエイ</t>
    </rPh>
    <rPh sb="10" eb="12">
      <t>ギョウム</t>
    </rPh>
    <rPh sb="17" eb="19">
      <t>タイカ</t>
    </rPh>
    <phoneticPr fontId="2"/>
  </si>
  <si>
    <t>（様式58-1）運営業務に係る対価（サービス対価Ｃ）支払表</t>
    <rPh sb="1" eb="3">
      <t>ヨウシキ</t>
    </rPh>
    <rPh sb="8" eb="10">
      <t>ウンエイ</t>
    </rPh>
    <rPh sb="10" eb="12">
      <t>ギョウム</t>
    </rPh>
    <rPh sb="13" eb="14">
      <t>カカ</t>
    </rPh>
    <rPh sb="15" eb="17">
      <t>タイカ</t>
    </rPh>
    <rPh sb="22" eb="24">
      <t>タイカ</t>
    </rPh>
    <rPh sb="26" eb="28">
      <t>シハライ</t>
    </rPh>
    <rPh sb="28" eb="29">
      <t>ヒョウ</t>
    </rPh>
    <phoneticPr fontId="2"/>
  </si>
  <si>
    <t>運営業務に係る対価（サービス対価Ｃ）支払表</t>
    <rPh sb="0" eb="2">
      <t>ウンエイ</t>
    </rPh>
    <rPh sb="2" eb="4">
      <t>ギョウム</t>
    </rPh>
    <rPh sb="5" eb="6">
      <t>カカ</t>
    </rPh>
    <rPh sb="7" eb="9">
      <t>タイカ</t>
    </rPh>
    <rPh sb="14" eb="16">
      <t>タイカ</t>
    </rPh>
    <rPh sb="18" eb="20">
      <t>シハライ</t>
    </rPh>
    <rPh sb="20" eb="21">
      <t>ヒョウ</t>
    </rPh>
    <phoneticPr fontId="2"/>
  </si>
  <si>
    <t>運営業務に係る対価（Ｃ）</t>
    <rPh sb="0" eb="2">
      <t>ウンエイ</t>
    </rPh>
    <rPh sb="2" eb="4">
      <t>ギョウム</t>
    </rPh>
    <rPh sb="5" eb="6">
      <t>カカ</t>
    </rPh>
    <rPh sb="7" eb="9">
      <t>タイカ</t>
    </rPh>
    <phoneticPr fontId="2"/>
  </si>
  <si>
    <t>金額（初年度）
（税抜）</t>
    <rPh sb="0" eb="2">
      <t>キンガク</t>
    </rPh>
    <rPh sb="3" eb="6">
      <t>ショネンド</t>
    </rPh>
    <rPh sb="9" eb="11">
      <t>ゼイヌ</t>
    </rPh>
    <phoneticPr fontId="2"/>
  </si>
  <si>
    <t>金額（２年度以降）
（税抜）</t>
    <rPh sb="0" eb="2">
      <t>キンガク</t>
    </rPh>
    <rPh sb="4" eb="6">
      <t>ネンド</t>
    </rPh>
    <rPh sb="6" eb="8">
      <t>イコウ</t>
    </rPh>
    <phoneticPr fontId="2"/>
  </si>
  <si>
    <t>金額（期間合計）
（税抜）</t>
    <rPh sb="0" eb="2">
      <t>キンガク</t>
    </rPh>
    <rPh sb="3" eb="5">
      <t>キカン</t>
    </rPh>
    <rPh sb="5" eb="7">
      <t>ゴウケイ</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</si>
  <si>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</si>
  <si>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</si>
  <si>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</si>
  <si>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</si>
  <si>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</si>
  <si>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</si>
  <si>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</si>
  <si>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注８</t>
    <rPh sb="0" eb="1">
      <t>チュウ</t>
    </rPh>
    <phoneticPr fontId="2"/>
  </si>
  <si>
    <t>記入欄及び項目については、提案に応じて適宜調整すること。</t>
    <phoneticPr fontId="2"/>
  </si>
  <si>
    <t>円単位で入力し、１円未満の端数は切り捨てとすること。</t>
    <phoneticPr fontId="2"/>
  </si>
  <si>
    <t>算定過程が分かるように関数を使用して入力すること。</t>
    <phoneticPr fontId="2"/>
  </si>
  <si>
    <t>消費税率は10％とすること。</t>
    <phoneticPr fontId="2"/>
  </si>
  <si>
    <t>説明欄には、積算根拠を出来る限り具体的に記載すること。</t>
    <phoneticPr fontId="2"/>
  </si>
  <si>
    <t>施設整備費合計金額は、提案価格内訳書（様式55）のサービス対価A-1及びA-2の合計金額（税抜）と一致させること。なお、A-1対象欄に○のある費用は、サービス対価A-1（建中払い分）の対象となるため留意すること（支払額は、施設整備の対価（サービス対価A-1）支払表（様式56-2）で記載）。</t>
    <phoneticPr fontId="2"/>
  </si>
  <si>
    <t>⑤の来庁者用駐車場整備工事費及びその他工事費は、各項目に共通費を含めた費用を記載すること。</t>
    <phoneticPr fontId="2"/>
  </si>
  <si>
    <t>円単位で入力し、１円未満の端数は切り捨てとすること。</t>
    <phoneticPr fontId="2"/>
  </si>
  <si>
    <t>提案価格（Ａ～Eの合計）の金額（税抜）は、価格提案書（様式54）記載の金額と一致させること。</t>
    <phoneticPr fontId="2"/>
  </si>
  <si>
    <t>サービス対価Ａ～Eの金額（税抜）及び（税込）は、様式56、57、58、59、60に示す各内訳金額の合計（税抜）、及び様式56-2、56-3、57-1、58-1、59-1に示す支払金額（税抜）及び（税込）と一致させること。</t>
    <phoneticPr fontId="2"/>
  </si>
  <si>
    <t>割賦金利は、基準金利と提案スプレッドの合計による金利とすること。基準金利は、2019年４月３日のTOKYO SWAP REFERENCE RATE　６ヶ月LIBORベース５年物（円-円）金利スワップレート（基準日午前10時。テレレート17143ページ。）とする。</t>
    <phoneticPr fontId="2"/>
  </si>
  <si>
    <t>割賦金利、基準金利、提案スプレッドは小数点以下第三位までとすること。</t>
    <phoneticPr fontId="2"/>
  </si>
  <si>
    <t>各内訳金額の合計は、提案価格内訳書（施設の整備業務）（様式56）の該当部分と一致させること。</t>
    <phoneticPr fontId="2"/>
  </si>
  <si>
    <t>ア～ウの各年度に発生するA-1対象費目を（様式56）より転記し、その金額を入力すること（行は適宜調整）。</t>
    <phoneticPr fontId="2"/>
  </si>
  <si>
    <t>各年度の支払い額（A-1対象額）は、税抜きで10万円未満の端数を切り捨てとすること。</t>
    <phoneticPr fontId="2"/>
  </si>
  <si>
    <t xml:space="preserve">A-1対象額の合計（税抜）及び（税込）は、提案価格内訳書（様式55）記載の金額と一致させること。
</t>
    <phoneticPr fontId="2"/>
  </si>
  <si>
    <t>A-2及びA-3対象額の合計（税抜）及び（税込）は、提案価格内訳書（様式55）記載の金額と一致させること。</t>
    <phoneticPr fontId="2"/>
  </si>
  <si>
    <t xml:space="preserve">各回の割賦元本(A-2)と割賦金利(A-3)の合計（税抜）が同額になるようにすること。なお、サービス対価A-2及びA-3は、事業者の提案により庁舎施設の引渡し日を早めた場合でも変更しないものとする。
</t>
    <phoneticPr fontId="2"/>
  </si>
  <si>
    <t xml:space="preserve">説明欄には、積算根拠を出来る限り具体的に記載すること。
</t>
    <phoneticPr fontId="2"/>
  </si>
  <si>
    <t>庁舎施設の維持管理開始日及び維持管理期間を記入すること。</t>
    <phoneticPr fontId="2"/>
  </si>
  <si>
    <t>各項目とも年額及び期間中合計の金額を記載すること。</t>
    <phoneticPr fontId="2"/>
  </si>
  <si>
    <t>表中⑨の金額（期間合計）は、提案価格内訳書（様式55）記載の金額（税抜）と一致させること。</t>
    <phoneticPr fontId="2"/>
  </si>
  <si>
    <t>維持管理費（C-1）は、第１回の支払いは2022年５月～2023年３月分、以降2046年度までは10月～翌３月、４～９月分と半年ごととすること。各回の支払額は、維持管理業務期間において月単位で均等割りした対価を計上すること。第２回～第50回の支払額は同額とすること。</t>
    <phoneticPr fontId="2"/>
  </si>
  <si>
    <t>庁舎施設の運営業務等開始日及び運営業務等期間を記入すること。</t>
    <phoneticPr fontId="2"/>
  </si>
  <si>
    <t>表中⑤の金額（期間合計）は、提案価格内訳書（様式55）記載の金額（税抜）と一致させること。</t>
    <phoneticPr fontId="2"/>
  </si>
  <si>
    <t>施設の運営業務に係る対価（Ｃ）は、第１回の支払いは2022年５月～2023年３月分、以降2046年度まで10月～翌３月、４～９月分と半年ごととすること。各回の支払額は、運営業務期間において月単位で均等割りした対価を計上すること。第２回～第50回の支払額は同額とすること。</t>
    <phoneticPr fontId="2"/>
  </si>
  <si>
    <t>施設の運営業務開始日を早める提案をする場合は、上表を適宜調整すること。</t>
    <phoneticPr fontId="2"/>
  </si>
  <si>
    <t>表中②の金額（期間合計）は、提案価格内訳書（様式55）記載の金額（税抜）と一致させること。</t>
    <phoneticPr fontId="2"/>
  </si>
  <si>
    <t>その他PFI事業者による提案業務に係る対価（Ｄ）は、第１回の支払いは2022年５月～2023年３月分、以降2046年度まで10月～翌３月、４～９月分と半年ごととすること。各回の支払額は、その他PFI事業者による提案業務期間において月単位で均等割りした対価を計上すること。第２回～第50回の支払額は同額とすること。</t>
    <phoneticPr fontId="2"/>
  </si>
  <si>
    <t>施設の運営業務開始日を早める提案をする場合は、上表を適宜調整すること。</t>
    <phoneticPr fontId="2"/>
  </si>
  <si>
    <t>金額（２年度以降の平均）
（税抜）</t>
    <rPh sb="0" eb="2">
      <t>キンガク</t>
    </rPh>
    <rPh sb="4" eb="6">
      <t>ネンド</t>
    </rPh>
    <rPh sb="6" eb="8">
      <t>イコウ</t>
    </rPh>
    <rPh sb="9" eb="11">
      <t>ヘイキン</t>
    </rPh>
    <phoneticPr fontId="2"/>
  </si>
  <si>
    <t>金額（期間合計）
（税抜）</t>
    <rPh sb="0" eb="2">
      <t>キンガク</t>
    </rPh>
    <rPh sb="3" eb="5">
      <t>キカン</t>
    </rPh>
    <rPh sb="5" eb="7">
      <t>ゴウケイ</t>
    </rPh>
    <rPh sb="10" eb="12">
      <t>ゼイヌ</t>
    </rPh>
    <phoneticPr fontId="2"/>
  </si>
  <si>
    <t>庁舎施設の維持管理等開始日及び維持管理等期間を記入すること。</t>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</si>
  <si>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</si>
  <si>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</si>
  <si>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</si>
  <si>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</si>
  <si>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</si>
  <si>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</si>
  <si>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</si>
  <si>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注８</t>
    <rPh sb="0" eb="1">
      <t>チュウ</t>
    </rPh>
    <phoneticPr fontId="2"/>
  </si>
  <si>
    <t>注９</t>
    <rPh sb="0" eb="1">
      <t>チュウ</t>
    </rPh>
    <phoneticPr fontId="2"/>
  </si>
  <si>
    <t>記入欄及び項目については、提案に応じて適宜調整すること。</t>
    <phoneticPr fontId="2"/>
  </si>
  <si>
    <t>円単位で入力し、１円未満の端数は切り捨てとすること。</t>
    <phoneticPr fontId="2"/>
  </si>
  <si>
    <t>算定過程が分かるように関数を使用して入力すること。</t>
    <phoneticPr fontId="2"/>
  </si>
  <si>
    <t>消費税率は10％とすること。</t>
    <phoneticPr fontId="2"/>
  </si>
  <si>
    <t>その他の費用（Ｅ）は、第１回の支払いは2022年５月～2023年３月分、以降2046年度まで10月～翌３月、４～９月分と半年ごととすること。各回の支払額は、維持管理等業務期間において月単位で均等割りした対価を計上すること。第２回～第50回の支払額は同額とすること。</t>
    <phoneticPr fontId="2"/>
  </si>
  <si>
    <t>千円単位で記入し、千円未満の端数は四捨五入すること。</t>
    <phoneticPr fontId="2"/>
  </si>
  <si>
    <t>投資費用及び資金調達額を記入すること。</t>
    <phoneticPr fontId="2"/>
  </si>
  <si>
    <t>他の様式の記載金額と整合させること。</t>
    <phoneticPr fontId="2"/>
  </si>
  <si>
    <t>出資金及び借入金の明細を記入すること。</t>
    <phoneticPr fontId="2"/>
  </si>
  <si>
    <t>「出資者の役割」には、各出資者の本事業において実施する業務名を記載すること。</t>
    <phoneticPr fontId="2"/>
  </si>
  <si>
    <t>「借入金利」には、具体的な金利水準（小数点第三位まで、例：○．○○○％）を記入すること。</t>
    <phoneticPr fontId="2"/>
  </si>
  <si>
    <t>「借入金の種類」には、「建中ローン」、「消費税ローン」、「長期ローン」等の別を記載すること。</t>
    <phoneticPr fontId="2"/>
  </si>
  <si>
    <t>「固定・変動」には、固定金利、変動金利の別を記載すること。</t>
    <phoneticPr fontId="2"/>
  </si>
  <si>
    <t>他の様式に記載した金額と整合させること。</t>
    <phoneticPr fontId="2"/>
  </si>
  <si>
    <t>金融機関の関心表明書等を添付すること。</t>
    <phoneticPr fontId="2"/>
  </si>
  <si>
    <t>「その他条件」には、優先劣後関係やそれ以外の特記事項を記載すること。</t>
    <phoneticPr fontId="2"/>
  </si>
  <si>
    <t>「返済方法」には、「元利均等返済」等の返済方法を記入すること。</t>
    <phoneticPr fontId="2"/>
  </si>
  <si>
    <t>注10</t>
    <rPh sb="0" eb="1">
      <t>チュウ</t>
    </rPh>
    <phoneticPr fontId="2"/>
  </si>
  <si>
    <t>注11</t>
    <rPh sb="0" eb="1">
      <t>チュウ</t>
    </rPh>
    <phoneticPr fontId="2"/>
  </si>
  <si>
    <t>注12</t>
    <rPh sb="0" eb="1">
      <t>チュウ</t>
    </rPh>
    <phoneticPr fontId="2"/>
  </si>
  <si>
    <t>注13</t>
    <rPh sb="0" eb="1">
      <t>チュウ</t>
    </rPh>
    <phoneticPr fontId="2"/>
  </si>
  <si>
    <t>千円単位で記入し、千円未満の端数は四捨五入すること。</t>
    <rPh sb="17" eb="21">
      <t>シシャゴニュウ</t>
    </rPh>
    <phoneticPr fontId="2"/>
  </si>
  <si>
    <t>ＥＩＲＲ算定キャッシュフロー</t>
    <rPh sb="4" eb="6">
      <t>サンテイ</t>
    </rPh>
    <phoneticPr fontId="3"/>
  </si>
  <si>
    <t>消費税等相当額は金額に含めないこと。</t>
    <phoneticPr fontId="2"/>
  </si>
  <si>
    <t>損益計算書、利益処分計算書、キャッシュフロー計算書及びその指標を作成すること。</t>
    <phoneticPr fontId="2"/>
  </si>
  <si>
    <t>EIRR：自己資本に対する、事業期間を通じた最終的な収益率であり、事業者の出資金の現在価値と、将来の配当の現在価値が等しくなる割引率に該当する。本様式では、各年度における資金収支から求めること。</t>
    <phoneticPr fontId="2"/>
  </si>
  <si>
    <t xml:space="preserve">DSCR：事業が生み出す毎年のキャッシュフローが元利金返済に十分な水準であるかを見る指標である。本様式では、DSCR＝（元利支払前キャッシュフロー）／（元利支払予定額）
</t>
    <phoneticPr fontId="2"/>
  </si>
  <si>
    <t xml:space="preserve">合計金額（税抜）及び（税込）は、提案価格内訳書（様式55）記載の金額と一致させること。
</t>
    <phoneticPr fontId="2"/>
  </si>
  <si>
    <t>合計金額（税抜）及び（税込）は、提案価格内訳書（様式55）記載の金額と一致させること。</t>
    <phoneticPr fontId="2"/>
  </si>
  <si>
    <t>「出資者の立場」には、「代表企業」、「構成企業」又は「第三者出資」のいずれかを記入すること。</t>
    <rPh sb="21" eb="23">
      <t>キギョウ</t>
    </rPh>
    <phoneticPr fontId="2"/>
  </si>
  <si>
    <t>提案業務開始日</t>
    <rPh sb="0" eb="2">
      <t>テイアン</t>
    </rPh>
    <rPh sb="2" eb="4">
      <t>ギョウム</t>
    </rPh>
    <rPh sb="4" eb="7">
      <t>カイシビ</t>
    </rPh>
    <phoneticPr fontId="2"/>
  </si>
  <si>
    <t>提案業務期間</t>
    <rPh sb="0" eb="2">
      <t>テイアン</t>
    </rPh>
    <rPh sb="2" eb="4">
      <t>ギョウム</t>
    </rPh>
    <rPh sb="4" eb="6">
      <t>キカン</t>
    </rPh>
    <phoneticPr fontId="2"/>
  </si>
  <si>
    <t>庁舎施設の提案事業開始日及び提案事業期間を記入すること。</t>
    <rPh sb="5" eb="7">
      <t>テイアン</t>
    </rPh>
    <rPh sb="7" eb="9">
      <t>ジギョウ</t>
    </rPh>
    <rPh sb="14" eb="16">
      <t>テイアン</t>
    </rPh>
    <rPh sb="16" eb="1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</si>
</sst>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0_ "/>
    <numFmt numFmtId="178" formatCode="0&quot;年&quot;"/>
    <numFmt numFmtId="179" formatCode="0&quot;月&quot;"/>
    <numFmt numFmtId="180" formatCode="0&quot;年度&quot;"/>
  </numFmts>
  <fonts count="17" x14ac:knownFonts="1">
    <font>
      <sz val="10"/>
      <color theme="1"/>
      <name val="ＭＳ 明朝"/>
      <family val="2"/>
      <charset val="128"/>
    </font>
    <font>
      <b/>
      <sz val="15"/>
      <color theme="3"/>
      <name val="ＭＳ 明朝"/>
      <family val="2"/>
      <charset val="128"/>
    </font>
    <font>
      <sz val="6"/>
      <name val="ＭＳ 明朝"/>
      <family val="2"/>
      <charset val="128"/>
    </font>
    <font>
      <sz val="10"/>
      <color theme="1"/>
      <name val="Century Gothic"/>
      <family val="2"/>
    </font>
    <font>
      <sz val="10"/>
      <color theme="1"/>
      <name val="ＭＳ 明朝"/>
      <family val="2"/>
      <charset val="128"/>
    </font>
    <font>
      <sz val="10"/>
      <name val="ＭＳ ゴシック"/>
      <family val="3"/>
      <charset val="128"/>
    </font>
    <font>
      <sz val="10"/>
      <name val="ＭＳ 明朝"/>
      <family val="1"/>
      <charset val="128"/>
    </font>
    <font>
      <sz val="9"/>
      <name val="ＭＳ 明朝"/>
      <family val="1"/>
      <charset val="128"/>
    </font>
    <font>
      <b/>
      <sz val="14"/>
      <name val="ＭＳ ゴシック"/>
      <family val="3"/>
      <charset val="128"/>
    </font>
    <font>
      <sz val="10"/>
      <color theme="1"/>
      <name val="ＭＳ ゴシック"/>
      <family val="3"/>
      <charset val="128"/>
    </font>
    <font>
      <sz val="10"/>
      <color theme="1"/>
      <name val="ＭＳ 明朝"/>
      <family val="1"/>
      <charset val="128"/>
    </font>
    <font>
      <b/>
      <sz val="14"/>
      <color theme="1"/>
      <name val="ＭＳ ゴシック"/>
      <family val="3"/>
      <charset val="128"/>
    </font>
    <font>
      <b/>
      <sz val="10"/>
      <color theme="1"/>
      <name val="ＭＳ ゴシック"/>
      <family val="3"/>
      <charset val="128"/>
    </font>
    <font>
      <sz val="11"/>
      <name val="ＭＳ ゴシック"/>
      <family val="3"/>
      <charset val="128"/>
    </font>
    <font>
      <sz val="11"/>
      <name val="ＭＳ 明朝"/>
      <family val="1"/>
      <charset val="128"/>
    </font>
    <font>
      <sz val="11"/>
      <color theme="1"/>
      <name val="ＭＳ ゴシック"/>
      <family val="3"/>
      <charset val="128"/>
    </font>
    <font>
      <sz val="9"/>
      <color theme="1"/>
      <name val="ＭＳ 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diagonalUp="1">
      <left style="thin">
        <color auto="1"/>
      </left>
      <right/>
      <top style="dotted">
        <color auto="1"/>
      </top>
      <bottom style="thin">
        <color auto="1"/>
      </bottom>
      <diagonal style="thin">
        <color auto="1"/>
      </diagonal>
    </border>
    <border>
      <left/>
      <right/>
      <top style="hair">
        <color auto="1"/>
      </top>
      <bottom style="hair">
        <color auto="1"/>
      </bottom>
      <diagonal/>
    </border>
    <border>
      <left/>
      <right style="thin">
        <color auto="1"/>
      </right>
      <top style="hair">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thin">
        <color auto="1"/>
      </right>
      <top/>
      <bottom/>
      <diagonal/>
    </border>
    <border>
      <left/>
      <right style="medium">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auto="1"/>
      </top>
      <bottom style="medium">
        <color auto="1"/>
      </bottom>
      <diagonal/>
    </border>
    <border>
      <left/>
      <right style="thin">
        <color auto="1"/>
      </right>
      <top/>
      <bottom style="hair">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hair">
        <color auto="1"/>
      </right>
      <top style="thin">
        <color indexed="64"/>
      </top>
      <bottom style="medium">
        <color auto="1"/>
      </bottom>
      <diagonal/>
    </border>
    <border>
      <left/>
      <right/>
      <top style="hair">
        <color auto="1"/>
      </top>
      <bottom style="medium">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thin">
        <color auto="1"/>
      </left>
      <right/>
      <top style="medium">
        <color indexed="64"/>
      </top>
      <bottom style="medium">
        <color indexed="64"/>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top style="hair">
        <color auto="1"/>
      </top>
      <bottom style="medium">
        <color auto="1"/>
      </bottom>
      <diagonal/>
    </border>
    <border>
      <left style="hair">
        <color auto="1"/>
      </left>
      <right/>
      <top style="hair">
        <color auto="1"/>
      </top>
      <bottom/>
      <diagonal/>
    </border>
    <border>
      <left style="medium">
        <color auto="1"/>
      </left>
      <right style="medium">
        <color auto="1"/>
      </right>
      <top/>
      <bottom/>
      <diagonal/>
    </border>
    <border>
      <left style="thin">
        <color auto="1"/>
      </left>
      <right style="hair">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medium">
        <color auto="1"/>
      </top>
      <bottom style="medium">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42">
    <xf numFmtId="0" fontId="0" fillId="0" borderId="0" xfId="0">
      <alignment vertical="center"/>
    </xf>
    <xf numFmtId="0" fontId="5" fillId="0" borderId="0" xfId="0" applyFont="1">
      <alignment vertical="center"/>
    </xf>
    <xf numFmtId="0" fontId="6" fillId="0" borderId="0" xfId="0" applyFont="1">
      <alignment vertical="center"/>
    </xf>
    <xf numFmtId="0" fontId="6" fillId="0" borderId="7" xfId="0" applyFont="1" applyBorder="1">
      <alignment vertical="center"/>
    </xf>
    <xf numFmtId="0" fontId="6" fillId="0" borderId="3" xfId="0" applyFont="1" applyBorder="1">
      <alignment vertical="center"/>
    </xf>
    <xf numFmtId="176" fontId="6" fillId="0" borderId="2" xfId="0" applyNumberFormat="1" applyFont="1" applyBorder="1">
      <alignment vertical="center"/>
    </xf>
    <xf numFmtId="176" fontId="6" fillId="0" borderId="12" xfId="0" applyNumberFormat="1" applyFont="1" applyBorder="1">
      <alignment vertical="center"/>
    </xf>
    <xf numFmtId="0" fontId="6" fillId="0" borderId="5" xfId="0" applyFont="1" applyBorder="1">
      <alignment vertical="center"/>
    </xf>
    <xf numFmtId="0" fontId="7" fillId="0" borderId="8" xfId="0" applyFont="1" applyBorder="1" applyAlignment="1">
      <alignment vertical="center" wrapText="1"/>
    </xf>
    <xf numFmtId="0" fontId="7" fillId="0" borderId="13" xfId="0" applyFont="1" applyBorder="1" applyAlignment="1">
      <alignment horizontal="left" vertical="center" shrinkToFit="1"/>
    </xf>
    <xf numFmtId="176" fontId="6" fillId="0" borderId="14" xfId="0" applyNumberFormat="1" applyFont="1" applyBorder="1">
      <alignment vertical="center"/>
    </xf>
    <xf numFmtId="0" fontId="6" fillId="0" borderId="15" xfId="0" applyFont="1" applyBorder="1">
      <alignment vertical="center"/>
    </xf>
    <xf numFmtId="176" fontId="6" fillId="0" borderId="16" xfId="0" applyNumberFormat="1" applyFont="1" applyBorder="1">
      <alignment vertical="center"/>
    </xf>
    <xf numFmtId="0" fontId="7" fillId="0" borderId="17" xfId="0" applyFont="1" applyBorder="1" applyAlignment="1">
      <alignment horizontal="left" vertical="center" shrinkToFit="1"/>
    </xf>
    <xf numFmtId="176" fontId="6" fillId="0" borderId="18" xfId="0" applyNumberFormat="1" applyFont="1" applyBorder="1">
      <alignment vertical="center"/>
    </xf>
    <xf numFmtId="0" fontId="6" fillId="0" borderId="19" xfId="0" applyFont="1" applyBorder="1">
      <alignment vertical="center"/>
    </xf>
    <xf numFmtId="176" fontId="6" fillId="0" borderId="20" xfId="0" applyNumberFormat="1" applyFont="1" applyBorder="1">
      <alignment vertical="center"/>
    </xf>
    <xf numFmtId="0" fontId="7" fillId="0" borderId="9" xfId="0" applyFont="1" applyBorder="1" applyAlignment="1">
      <alignment vertical="center" wrapText="1"/>
    </xf>
    <xf numFmtId="0" fontId="7" fillId="0" borderId="21" xfId="0" applyFont="1" applyBorder="1" applyAlignment="1">
      <alignment horizontal="left" vertical="center" shrinkToFit="1"/>
    </xf>
    <xf numFmtId="176" fontId="6" fillId="0" borderId="22" xfId="0" applyNumberFormat="1" applyFont="1" applyBorder="1">
      <alignment vertical="center"/>
    </xf>
    <xf numFmtId="0" fontId="6" fillId="0" borderId="23" xfId="0" applyFont="1" applyBorder="1">
      <alignment vertical="center"/>
    </xf>
    <xf numFmtId="176" fontId="6" fillId="0" borderId="66" xfId="0" applyNumberFormat="1" applyFont="1" applyBorder="1">
      <alignment vertical="center"/>
    </xf>
    <xf numFmtId="0" fontId="6" fillId="0" borderId="6" xfId="0" applyFont="1" applyBorder="1">
      <alignment vertical="center"/>
    </xf>
    <xf numFmtId="0" fontId="6" fillId="0" borderId="36" xfId="0" applyFont="1" applyBorder="1">
      <alignment vertical="center"/>
    </xf>
    <xf numFmtId="177" fontId="6" fillId="0" borderId="2" xfId="0" applyNumberFormat="1" applyFont="1" applyBorder="1">
      <alignment vertical="center"/>
    </xf>
    <xf numFmtId="0" fontId="6" fillId="0" borderId="13" xfId="0" applyFont="1" applyBorder="1">
      <alignment vertical="center"/>
    </xf>
    <xf numFmtId="0" fontId="6" fillId="0" borderId="14" xfId="0" applyFont="1" applyBorder="1">
      <alignment vertical="center"/>
    </xf>
    <xf numFmtId="177" fontId="6" fillId="0" borderId="14" xfId="0" applyNumberFormat="1" applyFont="1" applyBorder="1">
      <alignment vertical="center"/>
    </xf>
    <xf numFmtId="0" fontId="6" fillId="0" borderId="21" xfId="0" applyFont="1" applyBorder="1">
      <alignment vertical="center"/>
    </xf>
    <xf numFmtId="0" fontId="6" fillId="0" borderId="22" xfId="0" applyFont="1" applyBorder="1">
      <alignment vertical="center"/>
    </xf>
    <xf numFmtId="177" fontId="6" fillId="0" borderId="22" xfId="0" applyNumberFormat="1" applyFont="1" applyBorder="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1" xfId="0" applyFont="1" applyBorder="1">
      <alignment vertical="center"/>
    </xf>
    <xf numFmtId="176" fontId="6" fillId="4" borderId="1" xfId="0" applyNumberFormat="1" applyFont="1" applyFill="1" applyBorder="1">
      <alignment vertical="center"/>
    </xf>
    <xf numFmtId="0" fontId="6" fillId="0" borderId="8" xfId="0" applyFont="1" applyBorder="1">
      <alignment vertical="center"/>
    </xf>
    <xf numFmtId="0" fontId="6" fillId="0" borderId="41" xfId="0" applyFont="1" applyBorder="1">
      <alignment vertical="center"/>
    </xf>
    <xf numFmtId="176" fontId="6" fillId="0" borderId="41" xfId="0" applyNumberFormat="1" applyFont="1" applyBorder="1">
      <alignment vertical="center"/>
    </xf>
    <xf numFmtId="0" fontId="6" fillId="0" borderId="45" xfId="0" applyFont="1" applyBorder="1">
      <alignment vertical="center"/>
    </xf>
    <xf numFmtId="176" fontId="6" fillId="0" borderId="45" xfId="0" applyNumberFormat="1" applyFont="1" applyBorder="1">
      <alignment vertical="center"/>
    </xf>
    <xf numFmtId="0" fontId="6" fillId="0" borderId="48" xfId="0" applyFont="1" applyBorder="1">
      <alignment vertical="center"/>
    </xf>
    <xf numFmtId="176" fontId="6" fillId="0" borderId="48" xfId="0" applyNumberFormat="1" applyFont="1" applyBorder="1">
      <alignment vertical="center"/>
    </xf>
    <xf numFmtId="0" fontId="6" fillId="0" borderId="9" xfId="0" applyFont="1" applyBorder="1">
      <alignment vertical="center"/>
    </xf>
    <xf numFmtId="0" fontId="6" fillId="0" borderId="1" xfId="0" applyFont="1" applyBorder="1" applyAlignment="1">
      <alignment horizontal="center" vertical="center"/>
    </xf>
    <xf numFmtId="176" fontId="6" fillId="4" borderId="29" xfId="0" applyNumberFormat="1" applyFont="1" applyFill="1" applyBorder="1">
      <alignment vertical="center"/>
    </xf>
    <xf numFmtId="176" fontId="6" fillId="0" borderId="0" xfId="0" applyNumberFormat="1" applyFont="1">
      <alignment vertical="center"/>
    </xf>
    <xf numFmtId="0" fontId="6" fillId="0" borderId="1" xfId="0" applyFont="1" applyBorder="1">
      <alignment vertical="center"/>
    </xf>
    <xf numFmtId="0" fontId="6" fillId="0" borderId="55" xfId="0" applyFont="1" applyBorder="1">
      <alignment vertical="center"/>
    </xf>
    <xf numFmtId="0" fontId="6" fillId="0" borderId="57" xfId="0" applyFont="1" applyBorder="1">
      <alignment vertical="center"/>
    </xf>
    <xf numFmtId="0" fontId="6" fillId="0" borderId="49" xfId="0" applyFont="1" applyBorder="1">
      <alignment vertical="center"/>
    </xf>
    <xf numFmtId="0" fontId="6" fillId="0" borderId="57" xfId="0" applyFont="1" applyBorder="1" applyAlignment="1">
      <alignment vertical="center" shrinkToFit="1"/>
    </xf>
    <xf numFmtId="0" fontId="6" fillId="0" borderId="10" xfId="0" applyFont="1" applyBorder="1">
      <alignment vertical="center"/>
    </xf>
    <xf numFmtId="176" fontId="6" fillId="4" borderId="6" xfId="0" applyNumberFormat="1" applyFont="1" applyFill="1" applyBorder="1">
      <alignment vertical="center"/>
    </xf>
    <xf numFmtId="176" fontId="6" fillId="0" borderId="51" xfId="0" applyNumberFormat="1" applyFont="1" applyBorder="1">
      <alignment vertical="center"/>
    </xf>
    <xf numFmtId="0" fontId="6" fillId="0" borderId="79" xfId="0" applyFont="1" applyBorder="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6" fillId="3" borderId="2" xfId="0" applyFont="1" applyFill="1" applyBorder="1" applyAlignment="1">
      <alignment horizontal="center" vertical="center"/>
    </xf>
    <xf numFmtId="0" fontId="6" fillId="3" borderId="2" xfId="0" applyFont="1" applyFill="1" applyBorder="1">
      <alignment vertical="center"/>
    </xf>
    <xf numFmtId="0" fontId="6" fillId="3" borderId="3" xfId="0" applyFont="1" applyFill="1" applyBorder="1" applyAlignment="1">
      <alignment vertical="center" shrinkToFit="1"/>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0" fillId="3" borderId="75"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6" xfId="0" applyFont="1" applyFill="1" applyBorder="1" applyAlignment="1">
      <alignment horizontal="center" vertical="center"/>
    </xf>
    <xf numFmtId="178" fontId="6" fillId="0" borderId="2" xfId="0" applyNumberFormat="1" applyFont="1" applyBorder="1" applyAlignment="1">
      <alignment horizontal="right" vertical="center"/>
    </xf>
    <xf numFmtId="179" fontId="6" fillId="0" borderId="11" xfId="0" applyNumberFormat="1" applyFont="1" applyBorder="1" applyAlignment="1">
      <alignment horizontal="right" vertical="center" shrinkToFit="1"/>
    </xf>
    <xf numFmtId="0" fontId="6" fillId="0" borderId="11" xfId="0" applyFont="1" applyBorder="1" applyAlignment="1">
      <alignment horizontal="center" vertical="center"/>
    </xf>
    <xf numFmtId="178" fontId="6" fillId="0" borderId="11" xfId="0" applyNumberFormat="1" applyFont="1" applyBorder="1" applyAlignment="1">
      <alignment horizontal="right" vertical="center"/>
    </xf>
    <xf numFmtId="179" fontId="6" fillId="0" borderId="3" xfId="0" applyNumberFormat="1" applyFont="1" applyBorder="1" applyAlignment="1">
      <alignment horizontal="right" vertical="center"/>
    </xf>
    <xf numFmtId="176" fontId="6" fillId="0" borderId="32" xfId="0" applyNumberFormat="1" applyFont="1" applyBorder="1">
      <alignment vertical="center"/>
    </xf>
    <xf numFmtId="176" fontId="6" fillId="0" borderId="33" xfId="0" applyNumberFormat="1" applyFont="1" applyBorder="1">
      <alignment vertical="center"/>
    </xf>
    <xf numFmtId="0" fontId="10" fillId="0" borderId="1" xfId="0" applyFont="1" applyBorder="1" applyAlignment="1">
      <alignment horizontal="center" vertical="center"/>
    </xf>
    <xf numFmtId="176" fontId="10" fillId="0" borderId="32" xfId="0" applyNumberFormat="1" applyFont="1" applyBorder="1">
      <alignment vertical="center"/>
    </xf>
    <xf numFmtId="176" fontId="10" fillId="0" borderId="33" xfId="0" applyNumberFormat="1" applyFont="1" applyBorder="1">
      <alignment vertical="center"/>
    </xf>
    <xf numFmtId="176" fontId="10" fillId="4" borderId="103" xfId="0" applyNumberFormat="1" applyFont="1" applyFill="1" applyBorder="1">
      <alignment vertical="center"/>
    </xf>
    <xf numFmtId="176" fontId="10" fillId="4" borderId="102" xfId="0" applyNumberFormat="1" applyFont="1" applyFill="1" applyBorder="1">
      <alignment vertical="center"/>
    </xf>
    <xf numFmtId="176" fontId="10" fillId="4" borderId="29" xfId="0" applyNumberFormat="1" applyFont="1" applyFill="1" applyBorder="1">
      <alignment vertical="center"/>
    </xf>
    <xf numFmtId="176" fontId="10" fillId="4" borderId="30" xfId="0" applyNumberFormat="1" applyFont="1" applyFill="1" applyBorder="1">
      <alignment vertical="center"/>
    </xf>
    <xf numFmtId="0" fontId="10" fillId="0" borderId="0" xfId="0" applyFont="1" applyAlignment="1">
      <alignment horizontal="center" vertical="center"/>
    </xf>
    <xf numFmtId="176" fontId="10" fillId="0" borderId="0" xfId="0" applyNumberFormat="1" applyFont="1">
      <alignment vertical="center"/>
    </xf>
    <xf numFmtId="0" fontId="10" fillId="0" borderId="74" xfId="0" applyFont="1" applyBorder="1">
      <alignment vertical="center"/>
    </xf>
    <xf numFmtId="0" fontId="6" fillId="0" borderId="26" xfId="0" applyFont="1" applyBorder="1" applyAlignment="1">
      <alignment horizontal="center" vertical="center"/>
    </xf>
    <xf numFmtId="0" fontId="10" fillId="0" borderId="30" xfId="0" applyFont="1" applyBorder="1" applyAlignment="1">
      <alignment horizontal="center" vertical="center"/>
    </xf>
    <xf numFmtId="0" fontId="10" fillId="0" borderId="108" xfId="0" applyFont="1" applyBorder="1" applyAlignment="1">
      <alignment horizontal="center" vertical="center"/>
    </xf>
    <xf numFmtId="0" fontId="10" fillId="0" borderId="65" xfId="0" applyFont="1" applyBorder="1" applyAlignment="1">
      <alignment horizontal="center" vertical="center" shrinkToFit="1"/>
    </xf>
    <xf numFmtId="0" fontId="10" fillId="3" borderId="7" xfId="0" applyFont="1" applyFill="1" applyBorder="1">
      <alignment vertical="center"/>
    </xf>
    <xf numFmtId="0" fontId="10" fillId="3" borderId="36" xfId="0" applyFont="1" applyFill="1" applyBorder="1">
      <alignment vertical="center"/>
    </xf>
    <xf numFmtId="0" fontId="10" fillId="3" borderId="10" xfId="0" applyFont="1" applyFill="1" applyBorder="1">
      <alignment vertical="center"/>
    </xf>
    <xf numFmtId="0" fontId="10" fillId="0" borderId="7" xfId="0" applyFont="1" applyBorder="1">
      <alignment vertical="center"/>
    </xf>
    <xf numFmtId="0" fontId="10" fillId="0" borderId="11" xfId="0" applyFont="1" applyBorder="1">
      <alignment vertical="center"/>
    </xf>
    <xf numFmtId="0" fontId="10" fillId="0" borderId="3" xfId="0" applyFont="1" applyBorder="1">
      <alignment vertical="center"/>
    </xf>
    <xf numFmtId="176" fontId="10" fillId="4" borderId="1" xfId="0" applyNumberFormat="1" applyFont="1" applyFill="1" applyBorder="1">
      <alignment vertical="center"/>
    </xf>
    <xf numFmtId="0" fontId="10" fillId="0" borderId="5" xfId="0" applyFont="1" applyBorder="1">
      <alignment vertical="center"/>
    </xf>
    <xf numFmtId="0" fontId="10" fillId="0" borderId="55" xfId="0" applyFont="1" applyBorder="1">
      <alignment vertical="center"/>
    </xf>
    <xf numFmtId="0" fontId="10" fillId="0" borderId="56" xfId="0" applyFont="1" applyBorder="1">
      <alignment vertical="center"/>
    </xf>
    <xf numFmtId="176" fontId="10" fillId="0" borderId="41" xfId="0" applyNumberFormat="1" applyFont="1" applyBorder="1">
      <alignment vertical="center"/>
    </xf>
    <xf numFmtId="0" fontId="10" fillId="0" borderId="6" xfId="0" applyFont="1" applyBorder="1">
      <alignment vertical="center"/>
    </xf>
    <xf numFmtId="0" fontId="10" fillId="0" borderId="49" xfId="0" applyFont="1" applyBorder="1">
      <alignment vertical="center"/>
    </xf>
    <xf numFmtId="0" fontId="10" fillId="0" borderId="59" xfId="0" applyFont="1" applyBorder="1">
      <alignment vertical="center"/>
    </xf>
    <xf numFmtId="176" fontId="10" fillId="0" borderId="48" xfId="0" applyNumberFormat="1" applyFont="1" applyBorder="1">
      <alignment vertical="center"/>
    </xf>
    <xf numFmtId="176" fontId="10" fillId="0" borderId="45" xfId="0" applyNumberFormat="1" applyFont="1" applyBorder="1">
      <alignment vertical="center"/>
    </xf>
    <xf numFmtId="0" fontId="10" fillId="0" borderId="61" xfId="0" applyFont="1" applyBorder="1">
      <alignment vertical="center"/>
    </xf>
    <xf numFmtId="0" fontId="10" fillId="0" borderId="71" xfId="0" applyFont="1" applyBorder="1">
      <alignment vertical="center"/>
    </xf>
    <xf numFmtId="0" fontId="10" fillId="0" borderId="68" xfId="0" applyFont="1" applyBorder="1">
      <alignment vertical="center"/>
    </xf>
    <xf numFmtId="176" fontId="10" fillId="0" borderId="72" xfId="0" applyNumberFormat="1" applyFont="1" applyBorder="1">
      <alignment vertical="center"/>
    </xf>
    <xf numFmtId="0" fontId="10" fillId="0" borderId="65" xfId="0" applyFont="1" applyBorder="1">
      <alignment vertical="center"/>
    </xf>
    <xf numFmtId="0" fontId="10" fillId="0" borderId="29" xfId="0" applyFont="1" applyBorder="1">
      <alignment vertical="center"/>
    </xf>
    <xf numFmtId="0" fontId="10" fillId="0" borderId="0" xfId="0" quotePrefix="1" applyFont="1">
      <alignment vertical="center"/>
    </xf>
    <xf numFmtId="0" fontId="10" fillId="0" borderId="1" xfId="0" applyFont="1" applyBorder="1">
      <alignment vertical="center"/>
    </xf>
    <xf numFmtId="0" fontId="10" fillId="0" borderId="0" xfId="0" applyFont="1" applyAlignment="1">
      <alignment horizontal="left" vertical="center"/>
    </xf>
    <xf numFmtId="0" fontId="6" fillId="3" borderId="75"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6" xfId="0" applyFont="1" applyFill="1" applyBorder="1" applyAlignment="1">
      <alignment horizontal="center" vertical="center"/>
    </xf>
    <xf numFmtId="179" fontId="6" fillId="0" borderId="3" xfId="0" applyNumberFormat="1" applyFont="1" applyBorder="1" applyAlignment="1">
      <alignment horizontal="right" vertical="center" shrinkToFit="1"/>
    </xf>
    <xf numFmtId="0" fontId="6" fillId="0" borderId="64" xfId="0" applyFont="1" applyBorder="1" applyAlignment="1">
      <alignment horizontal="center" vertical="center"/>
    </xf>
    <xf numFmtId="178" fontId="6" fillId="0" borderId="94" xfId="0" applyNumberFormat="1" applyFont="1" applyBorder="1" applyAlignment="1">
      <alignment horizontal="right" vertical="center"/>
    </xf>
    <xf numFmtId="179" fontId="6" fillId="0" borderId="92" xfId="0" applyNumberFormat="1" applyFont="1" applyBorder="1" applyAlignment="1">
      <alignment horizontal="right" vertical="center" shrinkToFit="1"/>
    </xf>
    <xf numFmtId="0" fontId="6" fillId="0" borderId="92" xfId="0" applyFont="1" applyBorder="1" applyAlignment="1">
      <alignment horizontal="center" vertical="center"/>
    </xf>
    <xf numFmtId="178" fontId="6" fillId="0" borderId="92" xfId="0" applyNumberFormat="1" applyFont="1" applyBorder="1" applyAlignment="1">
      <alignment horizontal="right" vertical="center"/>
    </xf>
    <xf numFmtId="179" fontId="6" fillId="0" borderId="95" xfId="0" applyNumberFormat="1" applyFont="1" applyBorder="1" applyAlignment="1">
      <alignment horizontal="right" vertical="center"/>
    </xf>
    <xf numFmtId="179" fontId="6" fillId="0" borderId="95" xfId="0" applyNumberFormat="1" applyFont="1" applyBorder="1" applyAlignment="1">
      <alignment horizontal="right" vertical="center" shrinkToFit="1"/>
    </xf>
    <xf numFmtId="176" fontId="6" fillId="0" borderId="96" xfId="0" applyNumberFormat="1" applyFont="1" applyBorder="1">
      <alignment vertical="center"/>
    </xf>
    <xf numFmtId="176" fontId="6" fillId="4" borderId="64" xfId="0" applyNumberFormat="1" applyFont="1" applyFill="1" applyBorder="1">
      <alignment vertical="center"/>
    </xf>
    <xf numFmtId="176" fontId="6" fillId="4" borderId="113" xfId="0" applyNumberFormat="1" applyFont="1" applyFill="1" applyBorder="1">
      <alignment vertical="center"/>
    </xf>
    <xf numFmtId="176" fontId="6" fillId="4" borderId="30" xfId="0" applyNumberFormat="1" applyFont="1" applyFill="1" applyBorder="1">
      <alignment vertical="center"/>
    </xf>
    <xf numFmtId="0" fontId="10" fillId="0" borderId="54" xfId="0" applyFont="1" applyBorder="1">
      <alignment vertical="center"/>
    </xf>
    <xf numFmtId="0" fontId="10" fillId="0" borderId="60" xfId="0" applyFont="1" applyBorder="1">
      <alignment vertical="center"/>
    </xf>
    <xf numFmtId="176" fontId="10" fillId="0" borderId="50" xfId="0" applyNumberFormat="1" applyFont="1" applyBorder="1">
      <alignment vertical="center"/>
    </xf>
    <xf numFmtId="0" fontId="10" fillId="0" borderId="26" xfId="0" applyFont="1" applyBorder="1">
      <alignment vertical="center"/>
    </xf>
    <xf numFmtId="0" fontId="10" fillId="0" borderId="27" xfId="0" applyFont="1" applyBorder="1">
      <alignment vertical="center"/>
    </xf>
    <xf numFmtId="0" fontId="10" fillId="0" borderId="28" xfId="0" applyFont="1" applyBorder="1">
      <alignment vertical="center"/>
    </xf>
    <xf numFmtId="0" fontId="6" fillId="3" borderId="4" xfId="0" applyFont="1" applyFill="1" applyBorder="1" applyAlignment="1">
      <alignment horizontal="center" vertical="center"/>
    </xf>
    <xf numFmtId="176" fontId="6" fillId="0" borderId="75" xfId="0" applyNumberFormat="1" applyFont="1" applyBorder="1">
      <alignment vertical="center"/>
    </xf>
    <xf numFmtId="176" fontId="6" fillId="4" borderId="4" xfId="0" applyNumberFormat="1" applyFont="1" applyFill="1" applyBorder="1">
      <alignment vertical="center"/>
    </xf>
    <xf numFmtId="176" fontId="6" fillId="0" borderId="109" xfId="0" applyNumberFormat="1" applyFont="1" applyBorder="1">
      <alignment vertical="center"/>
    </xf>
    <xf numFmtId="176" fontId="6" fillId="4" borderId="110" xfId="0" applyNumberFormat="1" applyFont="1" applyFill="1" applyBorder="1">
      <alignment vertical="center"/>
    </xf>
    <xf numFmtId="176" fontId="6" fillId="4" borderId="28" xfId="0" applyNumberFormat="1" applyFont="1" applyFill="1" applyBorder="1">
      <alignment vertical="center"/>
    </xf>
    <xf numFmtId="0" fontId="10" fillId="3" borderId="2" xfId="0" applyFont="1" applyFill="1" applyBorder="1">
      <alignment vertical="center"/>
    </xf>
    <xf numFmtId="0" fontId="10" fillId="3" borderId="11" xfId="0" applyFont="1" applyFill="1" applyBorder="1">
      <alignment vertical="center"/>
    </xf>
    <xf numFmtId="0" fontId="10" fillId="3" borderId="3" xfId="0" applyFont="1" applyFill="1" applyBorder="1">
      <alignment vertical="center"/>
    </xf>
    <xf numFmtId="180" fontId="10" fillId="3" borderId="35" xfId="0" applyNumberFormat="1" applyFont="1" applyFill="1" applyBorder="1" applyAlignment="1">
      <alignment horizontal="center" vertical="center"/>
    </xf>
    <xf numFmtId="180" fontId="10" fillId="3" borderId="34" xfId="0" applyNumberFormat="1" applyFont="1" applyFill="1" applyBorder="1" applyAlignment="1">
      <alignment horizontal="center" vertical="center"/>
    </xf>
    <xf numFmtId="0" fontId="10" fillId="3" borderId="1" xfId="0" applyFont="1" applyFill="1" applyBorder="1" applyAlignment="1">
      <alignment horizontal="center" vertical="center"/>
    </xf>
    <xf numFmtId="176" fontId="10" fillId="0" borderId="35" xfId="0" applyNumberFormat="1" applyFont="1" applyBorder="1">
      <alignment vertical="center"/>
    </xf>
    <xf numFmtId="176" fontId="10" fillId="0" borderId="34" xfId="0" applyNumberFormat="1" applyFont="1" applyBorder="1">
      <alignment vertical="center"/>
    </xf>
    <xf numFmtId="176" fontId="10" fillId="0" borderId="85" xfId="0" applyNumberFormat="1" applyFont="1" applyBorder="1">
      <alignment vertical="center"/>
    </xf>
    <xf numFmtId="176" fontId="10" fillId="0" borderId="1" xfId="0" applyNumberFormat="1" applyFont="1" applyBorder="1">
      <alignment vertical="center"/>
    </xf>
    <xf numFmtId="0" fontId="10" fillId="0" borderId="41" xfId="0" applyFont="1" applyBorder="1">
      <alignment vertical="center"/>
    </xf>
    <xf numFmtId="176" fontId="10" fillId="0" borderId="39" xfId="0" applyNumberFormat="1" applyFont="1" applyBorder="1">
      <alignment vertical="center"/>
    </xf>
    <xf numFmtId="176" fontId="10" fillId="0" borderId="89" xfId="0" applyNumberFormat="1" applyFont="1" applyBorder="1">
      <alignment vertical="center"/>
    </xf>
    <xf numFmtId="176" fontId="10" fillId="0" borderId="86" xfId="0" applyNumberFormat="1" applyFont="1" applyBorder="1">
      <alignment vertical="center"/>
    </xf>
    <xf numFmtId="176" fontId="10" fillId="0" borderId="40" xfId="0" applyNumberFormat="1" applyFont="1" applyBorder="1">
      <alignment vertical="center"/>
    </xf>
    <xf numFmtId="0" fontId="10" fillId="0" borderId="45" xfId="0" applyFont="1" applyBorder="1">
      <alignment vertical="center"/>
    </xf>
    <xf numFmtId="176" fontId="10" fillId="0" borderId="43" xfId="0" applyNumberFormat="1" applyFont="1" applyBorder="1">
      <alignment vertical="center"/>
    </xf>
    <xf numFmtId="176" fontId="10" fillId="0" borderId="90" xfId="0" applyNumberFormat="1" applyFont="1" applyBorder="1">
      <alignment vertical="center"/>
    </xf>
    <xf numFmtId="176" fontId="10" fillId="0" borderId="87" xfId="0" applyNumberFormat="1" applyFont="1" applyBorder="1">
      <alignment vertical="center"/>
    </xf>
    <xf numFmtId="176" fontId="10" fillId="0" borderId="44" xfId="0" applyNumberFormat="1" applyFont="1" applyBorder="1">
      <alignment vertical="center"/>
    </xf>
    <xf numFmtId="0" fontId="10" fillId="0" borderId="48" xfId="0" applyFont="1" applyBorder="1">
      <alignment vertical="center"/>
    </xf>
    <xf numFmtId="176" fontId="10" fillId="0" borderId="46" xfId="0" applyNumberFormat="1" applyFont="1" applyBorder="1">
      <alignment vertical="center"/>
    </xf>
    <xf numFmtId="176" fontId="10" fillId="0" borderId="91" xfId="0" applyNumberFormat="1" applyFont="1" applyBorder="1">
      <alignment vertical="center"/>
    </xf>
    <xf numFmtId="176" fontId="10" fillId="0" borderId="88" xfId="0" applyNumberFormat="1" applyFont="1" applyBorder="1">
      <alignment vertical="center"/>
    </xf>
    <xf numFmtId="176" fontId="10" fillId="0" borderId="47" xfId="0" applyNumberFormat="1" applyFont="1" applyBorder="1">
      <alignment vertical="center"/>
    </xf>
    <xf numFmtId="0" fontId="10" fillId="0" borderId="2" xfId="0" applyFont="1" applyBorder="1">
      <alignment vertical="center"/>
    </xf>
    <xf numFmtId="176" fontId="10" fillId="0" borderId="98" xfId="0" applyNumberFormat="1" applyFont="1" applyBorder="1">
      <alignment vertical="center"/>
    </xf>
    <xf numFmtId="176" fontId="10" fillId="0" borderId="99" xfId="0" applyNumberFormat="1" applyFont="1" applyBorder="1">
      <alignment vertical="center"/>
    </xf>
    <xf numFmtId="176" fontId="10" fillId="0" borderId="100" xfId="0" applyNumberFormat="1" applyFont="1" applyBorder="1">
      <alignment vertical="center"/>
    </xf>
    <xf numFmtId="176" fontId="10" fillId="0" borderId="78" xfId="0" applyNumberFormat="1" applyFont="1" applyBorder="1">
      <alignment vertical="center"/>
    </xf>
    <xf numFmtId="176" fontId="10" fillId="0" borderId="6" xfId="0" applyNumberFormat="1" applyFont="1" applyBorder="1">
      <alignment vertical="center"/>
    </xf>
    <xf numFmtId="0" fontId="10" fillId="0" borderId="70" xfId="0" applyFont="1" applyBorder="1">
      <alignment vertical="center"/>
    </xf>
    <xf numFmtId="0" fontId="10" fillId="0" borderId="69" xfId="0" applyFont="1" applyBorder="1">
      <alignment vertical="center"/>
    </xf>
    <xf numFmtId="0" fontId="10" fillId="0" borderId="57" xfId="0" applyFont="1" applyBorder="1">
      <alignment vertical="center"/>
    </xf>
    <xf numFmtId="0" fontId="10" fillId="0" borderId="67" xfId="0" applyFont="1" applyBorder="1">
      <alignment vertical="center"/>
    </xf>
    <xf numFmtId="0" fontId="10" fillId="0" borderId="58" xfId="0" applyFont="1" applyBorder="1">
      <alignment vertical="center"/>
    </xf>
    <xf numFmtId="180" fontId="10" fillId="3" borderId="33" xfId="0" applyNumberFormat="1" applyFont="1" applyFill="1" applyBorder="1" applyAlignment="1">
      <alignment horizontal="center" vertical="center"/>
    </xf>
    <xf numFmtId="0" fontId="10" fillId="0" borderId="4" xfId="0" applyFont="1" applyBorder="1">
      <alignment vertical="center"/>
    </xf>
    <xf numFmtId="0" fontId="10" fillId="0" borderId="8" xfId="0" applyFont="1" applyBorder="1" applyAlignment="1">
      <alignment horizontal="center" vertical="center"/>
    </xf>
    <xf numFmtId="0" fontId="10" fillId="0" borderId="8" xfId="0" applyFont="1" applyBorder="1">
      <alignment vertical="center"/>
    </xf>
    <xf numFmtId="0" fontId="10" fillId="0" borderId="32" xfId="0" applyFont="1" applyBorder="1" applyAlignment="1">
      <alignment horizontal="center" vertical="center"/>
    </xf>
    <xf numFmtId="0" fontId="10" fillId="0" borderId="35" xfId="0" applyFont="1" applyBorder="1" applyAlignment="1">
      <alignment horizontal="center" vertical="center"/>
    </xf>
    <xf numFmtId="0" fontId="10" fillId="0" borderId="35" xfId="0" applyFont="1" applyBorder="1">
      <alignment vertical="center"/>
    </xf>
    <xf numFmtId="0" fontId="10" fillId="0" borderId="33" xfId="0" applyFont="1" applyBorder="1">
      <alignment vertical="center"/>
    </xf>
    <xf numFmtId="0" fontId="12" fillId="0" borderId="0" xfId="0" applyFont="1">
      <alignment vertical="center"/>
    </xf>
    <xf numFmtId="0" fontId="9" fillId="0" borderId="0" xfId="0" applyFont="1" applyAlignment="1">
      <alignment horizontal="left" vertical="center"/>
    </xf>
    <xf numFmtId="0" fontId="11" fillId="0" borderId="0" xfId="0" applyFont="1" applyAlignment="1">
      <alignment horizontal="center" vertical="center"/>
    </xf>
    <xf numFmtId="180" fontId="10" fillId="3" borderId="32" xfId="0" applyNumberFormat="1" applyFont="1" applyFill="1" applyBorder="1" applyAlignment="1">
      <alignment horizontal="center" vertical="center"/>
    </xf>
    <xf numFmtId="176" fontId="10" fillId="0" borderId="70" xfId="0" applyNumberFormat="1" applyFont="1" applyBorder="1">
      <alignment vertical="center"/>
    </xf>
    <xf numFmtId="176" fontId="10" fillId="0" borderId="38" xfId="0" applyNumberFormat="1" applyFont="1" applyBorder="1">
      <alignment vertical="center"/>
    </xf>
    <xf numFmtId="176" fontId="10" fillId="0" borderId="67" xfId="0" applyNumberFormat="1" applyFont="1" applyBorder="1">
      <alignment vertical="center"/>
    </xf>
    <xf numFmtId="176" fontId="10" fillId="0" borderId="42" xfId="0" applyNumberFormat="1" applyFont="1" applyBorder="1">
      <alignment vertical="center"/>
    </xf>
    <xf numFmtId="0" fontId="10" fillId="0" borderId="97" xfId="0" applyFont="1" applyBorder="1">
      <alignment vertical="center"/>
    </xf>
    <xf numFmtId="176" fontId="10" fillId="0" borderId="97" xfId="0" applyNumberFormat="1" applyFont="1" applyBorder="1">
      <alignment vertical="center"/>
    </xf>
    <xf numFmtId="176" fontId="10" fillId="0" borderId="81" xfId="0" applyNumberFormat="1" applyFont="1" applyBorder="1">
      <alignment vertical="center"/>
    </xf>
    <xf numFmtId="176" fontId="10" fillId="0" borderId="83" xfId="0" applyNumberFormat="1" applyFont="1" applyBorder="1">
      <alignment vertical="center"/>
    </xf>
    <xf numFmtId="176" fontId="10" fillId="0" borderId="106" xfId="0" applyNumberFormat="1" applyFont="1" applyBorder="1">
      <alignment vertical="center"/>
    </xf>
    <xf numFmtId="176" fontId="10" fillId="0" borderId="82" xfId="0" applyNumberFormat="1" applyFont="1" applyBorder="1">
      <alignment vertical="center"/>
    </xf>
    <xf numFmtId="176" fontId="10" fillId="4" borderId="4" xfId="0" applyNumberFormat="1" applyFont="1" applyFill="1" applyBorder="1">
      <alignment vertical="center"/>
    </xf>
    <xf numFmtId="176" fontId="10" fillId="0" borderId="27" xfId="0" applyNumberFormat="1" applyFont="1" applyBorder="1">
      <alignment vertical="center"/>
    </xf>
    <xf numFmtId="176" fontId="10" fillId="4" borderId="104" xfId="0" applyNumberFormat="1" applyFont="1" applyFill="1" applyBorder="1">
      <alignment vertical="center"/>
    </xf>
    <xf numFmtId="176" fontId="10" fillId="4" borderId="105" xfId="0" applyNumberFormat="1" applyFont="1" applyFill="1" applyBorder="1">
      <alignment vertical="center"/>
    </xf>
    <xf numFmtId="176" fontId="10" fillId="4" borderId="31" xfId="0" applyNumberFormat="1" applyFont="1" applyFill="1" applyBorder="1">
      <alignment vertical="center"/>
    </xf>
    <xf numFmtId="180" fontId="10" fillId="3" borderId="85" xfId="0" applyNumberFormat="1" applyFont="1" applyFill="1" applyBorder="1" applyAlignment="1">
      <alignment horizontal="center" vertical="center"/>
    </xf>
    <xf numFmtId="0" fontId="10" fillId="0" borderId="36" xfId="0" applyFont="1" applyBorder="1">
      <alignment vertical="center"/>
    </xf>
    <xf numFmtId="0" fontId="10" fillId="0" borderId="40" xfId="0" applyFont="1" applyBorder="1" applyAlignment="1">
      <alignment horizontal="center" vertical="center"/>
    </xf>
    <xf numFmtId="176" fontId="10" fillId="4" borderId="41" xfId="0" applyNumberFormat="1" applyFont="1" applyFill="1" applyBorder="1">
      <alignment vertical="center"/>
    </xf>
    <xf numFmtId="0" fontId="10" fillId="0" borderId="44" xfId="0" applyFont="1" applyBorder="1" applyAlignment="1">
      <alignment horizontal="center" vertical="center"/>
    </xf>
    <xf numFmtId="176" fontId="10" fillId="4" borderId="45" xfId="0" applyNumberFormat="1" applyFont="1" applyFill="1" applyBorder="1">
      <alignment vertical="center"/>
    </xf>
    <xf numFmtId="0" fontId="10" fillId="0" borderId="53" xfId="0" applyFont="1" applyBorder="1" applyAlignment="1">
      <alignment horizontal="center" vertical="center"/>
    </xf>
    <xf numFmtId="176" fontId="10" fillId="0" borderId="111" xfId="0" applyNumberFormat="1" applyFont="1" applyBorder="1">
      <alignment vertical="center"/>
    </xf>
    <xf numFmtId="176" fontId="10" fillId="0" borderId="52" xfId="0" applyNumberFormat="1" applyFont="1" applyBorder="1">
      <alignment vertical="center"/>
    </xf>
    <xf numFmtId="176" fontId="10" fillId="0" borderId="107" xfId="0" applyNumberFormat="1" applyFont="1" applyBorder="1">
      <alignment vertical="center"/>
    </xf>
    <xf numFmtId="176" fontId="10" fillId="0" borderId="53" xfId="0" applyNumberFormat="1" applyFont="1" applyBorder="1">
      <alignment vertical="center"/>
    </xf>
    <xf numFmtId="176" fontId="10" fillId="4" borderId="50" xfId="0" applyNumberFormat="1" applyFont="1" applyFill="1" applyBorder="1">
      <alignment vertical="center"/>
    </xf>
    <xf numFmtId="0" fontId="10" fillId="0" borderId="9" xfId="0" applyFont="1" applyBorder="1">
      <alignment vertical="center"/>
    </xf>
    <xf numFmtId="0" fontId="10" fillId="0" borderId="24" xfId="0" applyFont="1" applyBorder="1">
      <alignment vertical="center"/>
    </xf>
    <xf numFmtId="0" fontId="10" fillId="0" borderId="65" xfId="0" applyFont="1" applyBorder="1" applyAlignment="1">
      <alignment horizontal="center" vertical="center"/>
    </xf>
    <xf numFmtId="0" fontId="10" fillId="0" borderId="80" xfId="0" applyFont="1" applyBorder="1" applyAlignment="1">
      <alignment horizontal="center" vertical="center"/>
    </xf>
    <xf numFmtId="176" fontId="10" fillId="0" borderId="112" xfId="0" applyNumberFormat="1" applyFont="1" applyBorder="1">
      <alignment vertical="center"/>
    </xf>
    <xf numFmtId="176" fontId="10" fillId="0" borderId="84" xfId="0" applyNumberFormat="1" applyFont="1" applyBorder="1">
      <alignment vertical="center"/>
    </xf>
    <xf numFmtId="176" fontId="10" fillId="0" borderId="80" xfId="0" applyNumberFormat="1" applyFont="1" applyBorder="1">
      <alignment vertical="center"/>
    </xf>
    <xf numFmtId="176" fontId="10" fillId="4" borderId="51" xfId="0" applyNumberFormat="1" applyFont="1" applyFill="1" applyBorder="1">
      <alignment vertical="center"/>
    </xf>
    <xf numFmtId="0" fontId="5" fillId="0" borderId="0" xfId="0" applyFont="1" applyAlignment="1">
      <alignment horizontal="left" vertical="center"/>
    </xf>
    <xf numFmtId="0" fontId="10" fillId="0" borderId="10" xfId="0" applyFont="1" applyBorder="1">
      <alignment vertical="center"/>
    </xf>
    <xf numFmtId="0" fontId="6" fillId="5" borderId="7" xfId="0" applyFont="1" applyFill="1" applyBorder="1">
      <alignment vertical="center"/>
    </xf>
    <xf numFmtId="0" fontId="6" fillId="5" borderId="11" xfId="0" applyFont="1" applyFill="1" applyBorder="1">
      <alignment vertical="center"/>
    </xf>
    <xf numFmtId="0" fontId="6" fillId="5" borderId="1" xfId="0" applyFont="1" applyFill="1" applyBorder="1" applyAlignment="1">
      <alignment horizontal="center" vertical="center"/>
    </xf>
    <xf numFmtId="176" fontId="6" fillId="5" borderId="1" xfId="0" applyNumberFormat="1" applyFont="1" applyFill="1" applyBorder="1">
      <alignment vertical="center"/>
    </xf>
    <xf numFmtId="176" fontId="6" fillId="5" borderId="2" xfId="0" applyNumberFormat="1" applyFont="1" applyFill="1" applyBorder="1" applyAlignment="1">
      <alignment horizontal="center" vertical="center"/>
    </xf>
    <xf numFmtId="176" fontId="6" fillId="5" borderId="3" xfId="0" applyNumberFormat="1" applyFont="1" applyFill="1" applyBorder="1" applyAlignment="1">
      <alignment horizontal="center" vertical="center"/>
    </xf>
    <xf numFmtId="0" fontId="6" fillId="5" borderId="5"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6" fillId="5" borderId="6" xfId="0" applyFont="1" applyFill="1" applyBorder="1">
      <alignment vertical="center"/>
    </xf>
    <xf numFmtId="0" fontId="6" fillId="5" borderId="3" xfId="0" applyFont="1" applyFill="1" applyBorder="1" applyAlignment="1">
      <alignment horizontal="center" vertical="center"/>
    </xf>
    <xf numFmtId="0" fontId="6" fillId="5" borderId="8" xfId="0" applyFont="1" applyFill="1" applyBorder="1">
      <alignment vertical="center"/>
    </xf>
    <xf numFmtId="0" fontId="6" fillId="5" borderId="36" xfId="0" applyFont="1" applyFill="1" applyBorder="1">
      <alignment vertical="center"/>
    </xf>
    <xf numFmtId="0" fontId="6" fillId="5" borderId="41" xfId="0" applyFont="1" applyFill="1" applyBorder="1">
      <alignment vertical="center"/>
    </xf>
    <xf numFmtId="0" fontId="6" fillId="5" borderId="41" xfId="0" applyFont="1" applyFill="1" applyBorder="1" applyAlignment="1">
      <alignment horizontal="center" vertical="center"/>
    </xf>
    <xf numFmtId="176" fontId="6" fillId="5" borderId="41" xfId="0" applyNumberFormat="1" applyFont="1" applyFill="1" applyBorder="1">
      <alignment vertical="center"/>
    </xf>
    <xf numFmtId="0" fontId="6" fillId="5" borderId="45" xfId="0" applyFont="1" applyFill="1" applyBorder="1">
      <alignment vertical="center"/>
    </xf>
    <xf numFmtId="0" fontId="6" fillId="5" borderId="45" xfId="0" applyFont="1" applyFill="1" applyBorder="1" applyAlignment="1">
      <alignment horizontal="center" vertical="center"/>
    </xf>
    <xf numFmtId="176" fontId="6" fillId="5" borderId="45" xfId="0" applyNumberFormat="1" applyFont="1" applyFill="1" applyBorder="1">
      <alignment vertical="center"/>
    </xf>
    <xf numFmtId="176" fontId="6" fillId="5" borderId="57" xfId="0" applyNumberFormat="1" applyFont="1" applyFill="1" applyBorder="1" applyAlignment="1">
      <alignment horizontal="center" vertical="center"/>
    </xf>
    <xf numFmtId="176" fontId="6" fillId="5" borderId="58" xfId="0" applyNumberFormat="1" applyFont="1" applyFill="1" applyBorder="1" applyAlignment="1">
      <alignment horizontal="center" vertical="center"/>
    </xf>
    <xf numFmtId="0" fontId="6" fillId="5" borderId="45" xfId="0" applyFont="1" applyFill="1" applyBorder="1" applyAlignment="1">
      <alignment vertical="center" shrinkToFit="1"/>
    </xf>
    <xf numFmtId="0" fontId="6" fillId="5" borderId="48" xfId="0" applyFont="1" applyFill="1" applyBorder="1">
      <alignment vertical="center"/>
    </xf>
    <xf numFmtId="0" fontId="6" fillId="5" borderId="48" xfId="0" applyFont="1" applyFill="1" applyBorder="1" applyAlignment="1">
      <alignment horizontal="center" vertical="center"/>
    </xf>
    <xf numFmtId="176" fontId="6" fillId="5" borderId="48" xfId="0" applyNumberFormat="1" applyFont="1" applyFill="1" applyBorder="1">
      <alignment vertical="center"/>
    </xf>
    <xf numFmtId="176" fontId="6" fillId="5" borderId="49" xfId="0" applyNumberFormat="1" applyFont="1" applyFill="1" applyBorder="1" applyAlignment="1">
      <alignment horizontal="center" vertical="center"/>
    </xf>
    <xf numFmtId="176" fontId="6" fillId="5" borderId="59" xfId="0" applyNumberFormat="1" applyFont="1" applyFill="1" applyBorder="1" applyAlignment="1">
      <alignment horizontal="center" vertical="center"/>
    </xf>
    <xf numFmtId="0" fontId="6" fillId="5" borderId="9" xfId="0" applyFont="1" applyFill="1" applyBorder="1">
      <alignment vertical="center"/>
    </xf>
    <xf numFmtId="0" fontId="6" fillId="5" borderId="51" xfId="0" applyFont="1" applyFill="1" applyBorder="1">
      <alignment vertical="center"/>
    </xf>
    <xf numFmtId="176" fontId="6" fillId="5" borderId="51" xfId="0" applyNumberFormat="1" applyFont="1" applyFill="1" applyBorder="1">
      <alignment vertical="center"/>
    </xf>
    <xf numFmtId="176" fontId="6" fillId="5" borderId="79" xfId="0" applyNumberFormat="1" applyFont="1" applyFill="1" applyBorder="1" applyAlignment="1">
      <alignment horizontal="center" vertical="center"/>
    </xf>
    <xf numFmtId="176" fontId="6" fillId="5" borderId="93" xfId="0" applyNumberFormat="1" applyFont="1" applyFill="1" applyBorder="1" applyAlignment="1">
      <alignment horizontal="center" vertical="center"/>
    </xf>
    <xf numFmtId="176" fontId="6" fillId="5" borderId="5" xfId="0" applyNumberFormat="1" applyFont="1" applyFill="1" applyBorder="1">
      <alignment vertical="center"/>
    </xf>
    <xf numFmtId="176" fontId="6" fillId="5" borderId="8" xfId="0" applyNumberFormat="1" applyFont="1" applyFill="1" applyBorder="1" applyAlignment="1">
      <alignment horizontal="center" vertical="center"/>
    </xf>
    <xf numFmtId="176" fontId="6" fillId="5" borderId="73" xfId="0" applyNumberFormat="1" applyFont="1" applyFill="1" applyBorder="1" applyAlignment="1">
      <alignment horizontal="center" vertical="center"/>
    </xf>
    <xf numFmtId="0" fontId="6" fillId="5" borderId="50" xfId="0" applyFont="1" applyFill="1" applyBorder="1">
      <alignment vertical="center"/>
    </xf>
    <xf numFmtId="176" fontId="6" fillId="5" borderId="50" xfId="0" applyNumberFormat="1" applyFont="1" applyFill="1" applyBorder="1">
      <alignment vertical="center"/>
    </xf>
    <xf numFmtId="0" fontId="6" fillId="5" borderId="61" xfId="0" applyFont="1" applyFill="1" applyBorder="1">
      <alignment vertical="center"/>
    </xf>
    <xf numFmtId="0" fontId="6" fillId="5" borderId="94" xfId="0" applyFont="1" applyFill="1" applyBorder="1">
      <alignment vertical="center"/>
    </xf>
    <xf numFmtId="0" fontId="6" fillId="5" borderId="92" xfId="0" applyFont="1" applyFill="1" applyBorder="1">
      <alignment vertical="center"/>
    </xf>
    <xf numFmtId="0" fontId="6" fillId="5" borderId="95" xfId="0" applyFont="1" applyFill="1" applyBorder="1">
      <alignment vertical="center"/>
    </xf>
    <xf numFmtId="0" fontId="6" fillId="5" borderId="64" xfId="0" applyFont="1" applyFill="1" applyBorder="1" applyAlignment="1">
      <alignment horizontal="center" vertical="center"/>
    </xf>
    <xf numFmtId="176" fontId="6" fillId="5" borderId="64" xfId="0" applyNumberFormat="1" applyFont="1" applyFill="1" applyBorder="1">
      <alignment vertical="center"/>
    </xf>
    <xf numFmtId="0" fontId="6" fillId="5" borderId="26" xfId="0" applyFont="1" applyFill="1" applyBorder="1">
      <alignment vertical="center"/>
    </xf>
    <xf numFmtId="0" fontId="6" fillId="5" borderId="27" xfId="0" applyFont="1" applyFill="1" applyBorder="1">
      <alignment vertical="center"/>
    </xf>
    <xf numFmtId="0" fontId="6" fillId="5" borderId="28" xfId="0" applyFont="1" applyFill="1" applyBorder="1">
      <alignment vertical="center"/>
    </xf>
    <xf numFmtId="0" fontId="6" fillId="5" borderId="28" xfId="0" applyFont="1" applyFill="1" applyBorder="1" applyAlignment="1">
      <alignment horizontal="center" vertical="center"/>
    </xf>
    <xf numFmtId="176" fontId="6" fillId="0" borderId="0" xfId="0" applyNumberFormat="1" applyFont="1" applyAlignment="1">
      <alignment horizontal="center" vertical="center"/>
    </xf>
    <xf numFmtId="0" fontId="6" fillId="5" borderId="55" xfId="0" applyFont="1" applyFill="1" applyBorder="1">
      <alignment vertical="center"/>
    </xf>
    <xf numFmtId="0" fontId="6" fillId="5" borderId="57" xfId="0" applyFont="1" applyFill="1" applyBorder="1">
      <alignment vertical="center"/>
    </xf>
    <xf numFmtId="0" fontId="6" fillId="5" borderId="49" xfId="0" applyFont="1" applyFill="1" applyBorder="1">
      <alignment vertical="center"/>
    </xf>
    <xf numFmtId="0" fontId="6" fillId="5" borderId="37" xfId="0" applyFont="1" applyFill="1" applyBorder="1">
      <alignment vertical="center"/>
    </xf>
    <xf numFmtId="0" fontId="6" fillId="0" borderId="56" xfId="0" applyFont="1" applyBorder="1">
      <alignment vertical="center"/>
    </xf>
    <xf numFmtId="0" fontId="6" fillId="0" borderId="58" xfId="0" applyFont="1" applyBorder="1">
      <alignment vertical="center"/>
    </xf>
    <xf numFmtId="0" fontId="6" fillId="0" borderId="59" xfId="0" applyFont="1" applyBorder="1">
      <alignment vertical="center"/>
    </xf>
    <xf numFmtId="0" fontId="14" fillId="0" borderId="0" xfId="0" applyFont="1">
      <alignment vertical="center"/>
    </xf>
    <xf numFmtId="0" fontId="14" fillId="0" borderId="1" xfId="0" applyFont="1" applyBorder="1">
      <alignment vertical="center"/>
    </xf>
    <xf numFmtId="0" fontId="6" fillId="0" borderId="2" xfId="0" applyFont="1" applyBorder="1">
      <alignment vertical="center"/>
    </xf>
    <xf numFmtId="38" fontId="6" fillId="0" borderId="1" xfId="1" applyFont="1" applyBorder="1">
      <alignment vertical="center"/>
    </xf>
    <xf numFmtId="178" fontId="6" fillId="0" borderId="2" xfId="0" applyNumberFormat="1" applyFont="1" applyBorder="1" applyAlignment="1">
      <alignment horizontal="right" vertical="center" shrinkToFit="1"/>
    </xf>
    <xf numFmtId="0" fontId="6" fillId="0" borderId="11" xfId="0" applyFont="1" applyBorder="1" applyAlignment="1">
      <alignment horizontal="center" vertical="center" shrinkToFit="1"/>
    </xf>
    <xf numFmtId="178" fontId="6" fillId="0" borderId="11" xfId="0" applyNumberFormat="1" applyFont="1" applyBorder="1" applyAlignment="1">
      <alignment horizontal="right" vertical="center" shrinkToFit="1"/>
    </xf>
    <xf numFmtId="0" fontId="10" fillId="0" borderId="11" xfId="0" applyFont="1" applyBorder="1" applyAlignment="1">
      <alignment horizontal="center" vertical="center" shrinkToFit="1"/>
    </xf>
    <xf numFmtId="178" fontId="10" fillId="0" borderId="11" xfId="0" applyNumberFormat="1" applyFont="1" applyBorder="1" applyAlignment="1">
      <alignment horizontal="right" vertical="center" shrinkToFit="1"/>
    </xf>
    <xf numFmtId="0" fontId="10" fillId="0" borderId="80"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53" xfId="0" applyFont="1" applyBorder="1" applyAlignment="1">
      <alignment horizontal="center" vertical="center" shrinkToFit="1"/>
    </xf>
    <xf numFmtId="0" fontId="16" fillId="0" borderId="2" xfId="0" applyFont="1" applyBorder="1">
      <alignment vertical="center"/>
    </xf>
    <xf numFmtId="0" fontId="6" fillId="0" borderId="24" xfId="0" applyFont="1" applyBorder="1">
      <alignment vertical="center"/>
    </xf>
    <xf numFmtId="0" fontId="10" fillId="3" borderId="4" xfId="0" applyFont="1" applyFill="1" applyBorder="1" applyAlignment="1">
      <alignment horizontal="center" vertical="center" wrapText="1" shrinkToFit="1"/>
    </xf>
    <xf numFmtId="0" fontId="6" fillId="0" borderId="0" xfId="0" applyFont="1" applyAlignment="1">
      <alignment vertical="top"/>
    </xf>
    <xf numFmtId="0" fontId="6" fillId="0" borderId="0" xfId="0" applyFont="1" applyAlignment="1">
      <alignment horizontal="left" vertical="top"/>
    </xf>
    <xf numFmtId="0" fontId="10" fillId="0" borderId="0" xfId="0" applyFont="1" applyAlignment="1">
      <alignment horizontal="left" vertical="top"/>
    </xf>
    <xf numFmtId="0" fontId="6" fillId="0" borderId="74" xfId="0" applyFont="1" applyBorder="1">
      <alignment vertical="center"/>
    </xf>
    <xf numFmtId="0" fontId="6" fillId="0" borderId="30" xfId="0" applyFont="1" applyBorder="1" applyAlignment="1">
      <alignment horizontal="center" vertical="center"/>
    </xf>
    <xf numFmtId="0" fontId="6" fillId="0" borderId="108" xfId="0" applyFont="1" applyBorder="1" applyAlignment="1">
      <alignment horizontal="center" vertical="center"/>
    </xf>
    <xf numFmtId="0" fontId="6" fillId="0" borderId="65" xfId="0" applyFont="1" applyBorder="1" applyAlignment="1">
      <alignment horizontal="center" vertical="center" shrinkToFit="1"/>
    </xf>
    <xf numFmtId="0" fontId="7" fillId="0" borderId="1" xfId="0" applyFont="1" applyBorder="1" applyAlignment="1">
      <alignment vertical="center" shrinkToFit="1"/>
    </xf>
    <xf numFmtId="0" fontId="6" fillId="2" borderId="1" xfId="0" applyFont="1" applyFill="1" applyBorder="1" applyAlignment="1">
      <alignment horizontal="center" vertical="center"/>
    </xf>
    <xf numFmtId="0" fontId="7" fillId="0" borderId="7" xfId="0" applyFont="1" applyBorder="1" applyAlignment="1">
      <alignment vertical="center" shrinkToFit="1"/>
    </xf>
    <xf numFmtId="0" fontId="7" fillId="0" borderId="10" xfId="0" applyFont="1" applyBorder="1" applyAlignment="1">
      <alignment vertical="center" shrinkToFit="1"/>
    </xf>
    <xf numFmtId="0" fontId="14" fillId="0" borderId="2" xfId="0" applyFont="1" applyBorder="1">
      <alignment vertical="center"/>
    </xf>
    <xf numFmtId="0" fontId="14" fillId="0" borderId="3" xfId="0" applyFont="1" applyBorder="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wrapText="1"/>
    </xf>
    <xf numFmtId="0" fontId="6" fillId="5" borderId="2" xfId="0" applyFont="1" applyFill="1" applyBorder="1" applyAlignment="1">
      <alignment horizontal="left" vertical="center" shrinkToFit="1"/>
    </xf>
    <xf numFmtId="0" fontId="6" fillId="5" borderId="11" xfId="0" applyFont="1" applyFill="1" applyBorder="1" applyAlignment="1">
      <alignment horizontal="left" vertical="center" shrinkToFit="1"/>
    </xf>
    <xf numFmtId="0" fontId="6" fillId="5" borderId="3" xfId="0" applyFont="1" applyFill="1" applyBorder="1" applyAlignment="1">
      <alignment horizontal="left" vertical="center" shrinkToFit="1"/>
    </xf>
    <xf numFmtId="176" fontId="6" fillId="5" borderId="2" xfId="0" applyNumberFormat="1" applyFont="1" applyFill="1" applyBorder="1" applyAlignment="1">
      <alignment horizontal="center" vertical="center"/>
    </xf>
    <xf numFmtId="176" fontId="6" fillId="5" borderId="3" xfId="0" applyNumberFormat="1" applyFont="1" applyFill="1" applyBorder="1" applyAlignment="1">
      <alignment horizontal="center" vertical="center"/>
    </xf>
    <xf numFmtId="176" fontId="7" fillId="5" borderId="49" xfId="0" applyNumberFormat="1" applyFont="1" applyFill="1" applyBorder="1" applyAlignment="1">
      <alignment horizontal="left" vertical="center" shrinkToFit="1"/>
    </xf>
    <xf numFmtId="176" fontId="7" fillId="5" borderId="59" xfId="0" applyNumberFormat="1" applyFont="1" applyFill="1" applyBorder="1" applyAlignment="1">
      <alignment horizontal="left" vertical="center" shrinkToFit="1"/>
    </xf>
    <xf numFmtId="176" fontId="6" fillId="5" borderId="55" xfId="0" applyNumberFormat="1" applyFont="1" applyFill="1" applyBorder="1" applyAlignment="1">
      <alignment horizontal="center" vertical="center"/>
    </xf>
    <xf numFmtId="176" fontId="6" fillId="5" borderId="56" xfId="0" applyNumberFormat="1" applyFont="1" applyFill="1" applyBorder="1" applyAlignment="1">
      <alignment horizontal="center" vertical="center"/>
    </xf>
    <xf numFmtId="176" fontId="7" fillId="5" borderId="2" xfId="0" applyNumberFormat="1" applyFont="1" applyFill="1" applyBorder="1" applyAlignment="1">
      <alignment horizontal="left" vertical="center"/>
    </xf>
    <xf numFmtId="176" fontId="7" fillId="5" borderId="3" xfId="0" applyNumberFormat="1" applyFont="1" applyFill="1" applyBorder="1" applyAlignment="1">
      <alignment horizontal="left" vertical="center"/>
    </xf>
    <xf numFmtId="176" fontId="6" fillId="5" borderId="57" xfId="0" applyNumberFormat="1" applyFont="1" applyFill="1" applyBorder="1" applyAlignment="1">
      <alignment horizontal="center" vertical="center"/>
    </xf>
    <xf numFmtId="176" fontId="6" fillId="5" borderId="58" xfId="0" applyNumberFormat="1" applyFont="1" applyFill="1" applyBorder="1" applyAlignment="1">
      <alignment horizontal="center" vertical="center"/>
    </xf>
    <xf numFmtId="176" fontId="7" fillId="5" borderId="57" xfId="0" applyNumberFormat="1" applyFont="1" applyFill="1" applyBorder="1" applyAlignment="1">
      <alignment horizontal="left" vertical="center" shrinkToFit="1"/>
    </xf>
    <xf numFmtId="176" fontId="7" fillId="5" borderId="58" xfId="0" applyNumberFormat="1" applyFont="1" applyFill="1" applyBorder="1" applyAlignment="1">
      <alignment horizontal="left" vertical="center" shrinkToFit="1"/>
    </xf>
    <xf numFmtId="176" fontId="6" fillId="5" borderId="94" xfId="0" applyNumberFormat="1" applyFont="1" applyFill="1" applyBorder="1" applyAlignment="1">
      <alignment horizontal="center" vertical="center"/>
    </xf>
    <xf numFmtId="176" fontId="6" fillId="5" borderId="95" xfId="0" applyNumberFormat="1" applyFont="1" applyFill="1" applyBorder="1" applyAlignment="1">
      <alignment horizontal="center" vertical="center"/>
    </xf>
    <xf numFmtId="0" fontId="6" fillId="0" borderId="24" xfId="0" applyFont="1" applyBorder="1" applyAlignment="1">
      <alignment horizontal="right" vertical="center"/>
    </xf>
    <xf numFmtId="176" fontId="6" fillId="5" borderId="49" xfId="0" applyNumberFormat="1" applyFont="1" applyFill="1" applyBorder="1" applyAlignment="1">
      <alignment horizontal="center" vertical="center"/>
    </xf>
    <xf numFmtId="176" fontId="6" fillId="5" borderId="59" xfId="0" applyNumberFormat="1" applyFont="1" applyFill="1" applyBorder="1" applyAlignment="1">
      <alignment horizontal="center" vertical="center"/>
    </xf>
    <xf numFmtId="176" fontId="6" fillId="5" borderId="101" xfId="0" applyNumberFormat="1" applyFont="1" applyFill="1" applyBorder="1" applyAlignment="1">
      <alignment horizontal="left" vertical="center" indent="1"/>
    </xf>
    <xf numFmtId="176" fontId="6" fillId="5" borderId="31" xfId="0" applyNumberFormat="1" applyFont="1" applyFill="1" applyBorder="1" applyAlignment="1">
      <alignment horizontal="left" vertical="center" indent="1"/>
    </xf>
    <xf numFmtId="0" fontId="6" fillId="0" borderId="0" xfId="0" applyFont="1" applyAlignment="1">
      <alignment horizontal="left" vertical="top"/>
    </xf>
    <xf numFmtId="176" fontId="6" fillId="5" borderId="54" xfId="0" applyNumberFormat="1" applyFont="1" applyFill="1" applyBorder="1" applyAlignment="1">
      <alignment horizontal="center" vertical="center"/>
    </xf>
    <xf numFmtId="176" fontId="6" fillId="5" borderId="60" xfId="0" applyNumberFormat="1" applyFont="1" applyFill="1" applyBorder="1" applyAlignment="1">
      <alignment horizontal="center" vertical="center"/>
    </xf>
    <xf numFmtId="0" fontId="6" fillId="0" borderId="7"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10" xfId="0" applyFont="1" applyBorder="1" applyAlignment="1">
      <alignment horizontal="left" vertical="center" shrinkToFit="1"/>
    </xf>
    <xf numFmtId="176" fontId="6" fillId="0" borderId="57" xfId="0" applyNumberFormat="1" applyFont="1" applyBorder="1" applyAlignment="1">
      <alignment horizontal="center" vertical="center"/>
    </xf>
    <xf numFmtId="176" fontId="6" fillId="0" borderId="58"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57" xfId="0" applyNumberFormat="1" applyFont="1" applyBorder="1" applyAlignment="1">
      <alignment horizontal="left" vertical="center"/>
    </xf>
    <xf numFmtId="176" fontId="6" fillId="0" borderId="58" xfId="0" applyNumberFormat="1" applyFont="1" applyBorder="1" applyAlignment="1">
      <alignment horizontal="left" vertical="center"/>
    </xf>
    <xf numFmtId="176" fontId="6" fillId="0" borderId="49" xfId="0" applyNumberFormat="1" applyFont="1" applyBorder="1" applyAlignment="1">
      <alignment horizontal="center" vertical="center"/>
    </xf>
    <xf numFmtId="176" fontId="6" fillId="0" borderId="59" xfId="0" applyNumberFormat="1" applyFont="1" applyBorder="1" applyAlignment="1">
      <alignment horizontal="center" vertical="center"/>
    </xf>
    <xf numFmtId="176" fontId="6" fillId="0" borderId="55"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2" xfId="0" applyNumberFormat="1" applyFont="1" applyBorder="1" applyAlignment="1">
      <alignment horizontal="left" vertical="center"/>
    </xf>
    <xf numFmtId="176" fontId="6" fillId="0" borderId="3" xfId="0" applyNumberFormat="1" applyFont="1" applyBorder="1" applyAlignment="1">
      <alignment horizontal="left" vertical="center"/>
    </xf>
    <xf numFmtId="38" fontId="6" fillId="4" borderId="4" xfId="1" applyFont="1" applyFill="1" applyBorder="1">
      <alignment vertical="center"/>
    </xf>
    <xf numFmtId="38" fontId="6" fillId="4" borderId="5" xfId="1" applyFont="1" applyFill="1" applyBorder="1">
      <alignment vertical="center"/>
    </xf>
    <xf numFmtId="38" fontId="6" fillId="4" borderId="6" xfId="1" applyFont="1" applyFill="1" applyBorder="1">
      <alignment vertical="center"/>
    </xf>
    <xf numFmtId="0" fontId="6" fillId="0" borderId="7" xfId="0" applyFont="1" applyBorder="1" applyAlignment="1">
      <alignment vertical="center" wrapText="1"/>
    </xf>
    <xf numFmtId="0" fontId="6" fillId="0" borderId="10" xfId="0" applyFont="1" applyBorder="1" applyAlignment="1">
      <alignment vertical="center" wrapText="1"/>
    </xf>
    <xf numFmtId="0" fontId="6" fillId="0" borderId="8" xfId="0" applyFont="1" applyBorder="1" applyAlignment="1">
      <alignment vertical="center" wrapText="1"/>
    </xf>
    <xf numFmtId="0" fontId="6" fillId="0" borderId="73" xfId="0" applyFont="1" applyBorder="1" applyAlignment="1">
      <alignment vertical="center" wrapText="1"/>
    </xf>
    <xf numFmtId="0" fontId="6" fillId="0" borderId="9" xfId="0" applyFont="1" applyBorder="1" applyAlignment="1">
      <alignment vertical="center" wrapText="1"/>
    </xf>
    <xf numFmtId="0" fontId="6" fillId="0" borderId="37" xfId="0" applyFont="1" applyBorder="1" applyAlignment="1">
      <alignment vertical="center" wrapText="1"/>
    </xf>
    <xf numFmtId="40" fontId="6" fillId="0" borderId="7" xfId="1" applyNumberFormat="1" applyFont="1" applyBorder="1" applyAlignment="1">
      <alignment vertical="center" shrinkToFit="1"/>
    </xf>
    <xf numFmtId="40" fontId="6" fillId="0" borderId="8" xfId="1" applyNumberFormat="1" applyFont="1" applyBorder="1" applyAlignment="1">
      <alignment vertical="center" shrinkToFit="1"/>
    </xf>
    <xf numFmtId="38" fontId="6" fillId="4" borderId="10" xfId="1" applyFont="1" applyFill="1" applyBorder="1">
      <alignment vertical="center"/>
    </xf>
    <xf numFmtId="38" fontId="6" fillId="4" borderId="73" xfId="1" applyFont="1" applyFill="1" applyBorder="1">
      <alignment vertical="center"/>
    </xf>
    <xf numFmtId="40" fontId="6" fillId="0" borderId="9" xfId="1" applyNumberFormat="1" applyFont="1" applyBorder="1" applyAlignment="1">
      <alignment vertical="center" shrinkToFit="1"/>
    </xf>
    <xf numFmtId="38" fontId="6" fillId="4" borderId="37" xfId="1" applyFont="1" applyFill="1" applyBorder="1">
      <alignment vertical="center"/>
    </xf>
    <xf numFmtId="38" fontId="6" fillId="4" borderId="101" xfId="0" applyNumberFormat="1" applyFont="1" applyFill="1" applyBorder="1" applyAlignment="1">
      <alignment horizontal="right" vertical="center"/>
    </xf>
    <xf numFmtId="0" fontId="6" fillId="4" borderId="28" xfId="0" applyFont="1" applyFill="1" applyBorder="1" applyAlignment="1">
      <alignment horizontal="right" vertical="center"/>
    </xf>
    <xf numFmtId="38" fontId="6" fillId="4" borderId="4" xfId="1" applyFont="1" applyFill="1" applyBorder="1" applyAlignment="1">
      <alignment horizontal="right" vertical="center"/>
    </xf>
    <xf numFmtId="38" fontId="6" fillId="4" borderId="5" xfId="1" applyFont="1" applyFill="1" applyBorder="1" applyAlignment="1">
      <alignment horizontal="right" vertical="center"/>
    </xf>
    <xf numFmtId="40" fontId="6" fillId="0" borderId="7" xfId="1" applyNumberFormat="1" applyFont="1" applyBorder="1" applyAlignment="1">
      <alignment horizontal="center" vertical="center" shrinkToFit="1"/>
    </xf>
    <xf numFmtId="40" fontId="6" fillId="0" borderId="8" xfId="1" applyNumberFormat="1" applyFont="1" applyBorder="1" applyAlignment="1">
      <alignment horizontal="center" vertical="center" shrinkToFit="1"/>
    </xf>
    <xf numFmtId="38" fontId="6" fillId="4" borderId="4" xfId="0" applyNumberFormat="1" applyFont="1" applyFill="1" applyBorder="1" applyAlignment="1">
      <alignment horizontal="right" vertical="center"/>
    </xf>
    <xf numFmtId="0" fontId="6" fillId="4" borderId="4" xfId="0" applyFont="1" applyFill="1" applyBorder="1" applyAlignment="1">
      <alignment horizontal="right" vertical="center"/>
    </xf>
    <xf numFmtId="38" fontId="6" fillId="4" borderId="2" xfId="0" applyNumberFormat="1" applyFont="1" applyFill="1" applyBorder="1" applyAlignment="1">
      <alignment horizontal="right" vertical="center"/>
    </xf>
    <xf numFmtId="0" fontId="6" fillId="4" borderId="3" xfId="0" applyFont="1" applyFill="1" applyBorder="1" applyAlignment="1">
      <alignment horizontal="right" vertical="center"/>
    </xf>
    <xf numFmtId="38" fontId="6" fillId="4" borderId="7" xfId="0" applyNumberFormat="1" applyFont="1" applyFill="1" applyBorder="1" applyAlignment="1">
      <alignment horizontal="right" vertical="center"/>
    </xf>
    <xf numFmtId="0" fontId="6" fillId="4" borderId="10" xfId="0" applyFont="1" applyFill="1" applyBorder="1" applyAlignment="1">
      <alignment horizontal="right" vertical="center"/>
    </xf>
    <xf numFmtId="38" fontId="6" fillId="4" borderId="10" xfId="1" applyFont="1" applyFill="1" applyBorder="1" applyAlignment="1">
      <alignment horizontal="right" vertical="center"/>
    </xf>
    <xf numFmtId="38" fontId="6" fillId="4" borderId="73" xfId="1" applyFont="1" applyFill="1" applyBorder="1" applyAlignment="1">
      <alignment horizontal="right"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65" xfId="0" applyFont="1" applyBorder="1" applyAlignment="1">
      <alignment horizontal="center" vertical="center"/>
    </xf>
    <xf numFmtId="0" fontId="6" fillId="0" borderId="29" xfId="0" applyFont="1" applyBorder="1" applyAlignment="1">
      <alignment horizontal="center" vertical="center"/>
    </xf>
    <xf numFmtId="0" fontId="6" fillId="3"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6" fillId="0" borderId="1" xfId="0" applyFont="1" applyBorder="1">
      <alignment vertical="center"/>
    </xf>
    <xf numFmtId="0" fontId="6" fillId="0" borderId="4" xfId="0" applyFont="1" applyBorder="1">
      <alignment vertical="center"/>
    </xf>
    <xf numFmtId="0" fontId="10" fillId="0" borderId="65" xfId="0" applyFont="1" applyBorder="1" applyAlignment="1">
      <alignment horizontal="center" vertical="center"/>
    </xf>
    <xf numFmtId="0" fontId="10" fillId="0" borderId="29" xfId="0" applyFont="1" applyBorder="1" applyAlignment="1">
      <alignment horizontal="center" vertical="center"/>
    </xf>
    <xf numFmtId="0" fontId="11" fillId="0" borderId="0" xfId="0" applyFont="1" applyAlignment="1">
      <alignment horizontal="center" vertical="center"/>
    </xf>
    <xf numFmtId="0" fontId="15" fillId="0" borderId="0" xfId="0" applyFont="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0" xfId="0" applyFont="1" applyAlignment="1">
      <alignment horizontal="left" vertical="top"/>
    </xf>
    <xf numFmtId="0" fontId="10" fillId="0" borderId="0" xfId="0" applyFont="1" applyAlignment="1">
      <alignment horizontal="left" vertical="top" wrapText="1"/>
    </xf>
    <xf numFmtId="0" fontId="10" fillId="0" borderId="2" xfId="0" applyFont="1" applyBorder="1">
      <alignment vertical="center"/>
    </xf>
    <xf numFmtId="0" fontId="10" fillId="0" borderId="3" xfId="0" applyFont="1" applyBorder="1">
      <alignment vertical="center"/>
    </xf>
    <xf numFmtId="0" fontId="10" fillId="0" borderId="55" xfId="0" applyFont="1" applyBorder="1">
      <alignment vertical="center"/>
    </xf>
    <xf numFmtId="0" fontId="10" fillId="0" borderId="56" xfId="0" applyFont="1" applyBorder="1">
      <alignment vertical="center"/>
    </xf>
    <xf numFmtId="0" fontId="10" fillId="0" borderId="49" xfId="0" applyFont="1" applyBorder="1">
      <alignment vertical="center"/>
    </xf>
    <xf numFmtId="0" fontId="10" fillId="0" borderId="59" xfId="0" applyFont="1" applyBorder="1">
      <alignment vertical="center"/>
    </xf>
    <xf numFmtId="0" fontId="10" fillId="0" borderId="29" xfId="0" quotePrefix="1" applyFont="1" applyBorder="1">
      <alignment vertical="center"/>
    </xf>
    <xf numFmtId="0" fontId="10" fillId="0" borderId="30" xfId="0" applyFont="1" applyBorder="1">
      <alignment vertical="center"/>
    </xf>
    <xf numFmtId="0" fontId="10" fillId="0" borderId="71" xfId="0" applyFont="1" applyBorder="1">
      <alignment vertical="center"/>
    </xf>
    <xf numFmtId="0" fontId="10" fillId="0" borderId="68" xfId="0" applyFont="1" applyBorder="1">
      <alignment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xf>
    <xf numFmtId="0" fontId="10" fillId="0" borderId="7" xfId="0" applyFont="1" applyBorder="1">
      <alignment vertical="center"/>
    </xf>
    <xf numFmtId="0" fontId="10" fillId="0" borderId="10" xfId="0" applyFont="1" applyBorder="1">
      <alignment vertical="center"/>
    </xf>
    <xf numFmtId="0" fontId="6" fillId="0" borderId="25" xfId="0" applyFont="1" applyBorder="1" applyAlignment="1">
      <alignment horizontal="center" vertical="center"/>
    </xf>
    <xf numFmtId="0" fontId="13" fillId="0" borderId="0" xfId="0" applyFont="1">
      <alignmen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99FF99"/>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85" zoomScaleSheetLayoutView="100" workbookViewId="0">
      <selection activeCell="F35" sqref="F35"/>
    </sheetView>
  </sheetViews>
  <sheetFormatPr defaultColWidth="8.85546875" defaultRowHeight="12" x14ac:dyDescent="0.15"/>
  <cols>
    <col min="1" max="1" width="1.7109375" style="2" customWidth="1"/>
    <col min="2" max="2" width="4.7109375" style="2" customWidth="1"/>
    <col min="3" max="3" width="30.7109375" style="2" customWidth="1"/>
    <col min="4" max="4" width="17.7109375" style="2" customWidth="1"/>
    <col min="5" max="5" width="3.7109375" style="2" bestFit="1" customWidth="1"/>
    <col min="6" max="6" width="17.7109375" style="2" customWidth="1"/>
    <col min="7" max="7" width="3.7109375" style="2" bestFit="1" customWidth="1"/>
    <col min="8" max="8" width="17.85546875" style="2" customWidth="1"/>
    <col min="9" max="9" width="3.7109375" style="2" bestFit="1" customWidth="1"/>
    <col min="10" max="10" width="1.7109375" style="2" customWidth="1"/>
    <col min="11" max="16384" width="8.85546875" style="2"/>
  </cols>
  <sheetData>
    <row r="1" spans="1:9" s="1" customFormat="1" ht="13.5" customHeight="1" x14ac:dyDescent="0.15">
      <c r="H1" s="316" t="s">
        <v>312</v>
      </c>
      <c r="I1" s="317"/>
    </row>
    <row r="2" spans="1:9" s="1" customFormat="1" x14ac:dyDescent="0.15"/>
    <row r="3" spans="1:9" s="1" customFormat="1" ht="13.5" x14ac:dyDescent="0.15">
      <c r="A3" s="318" t="s">
        <v>311</v>
      </c>
      <c r="B3" s="318"/>
      <c r="C3" s="318"/>
      <c r="D3" s="318"/>
      <c r="E3" s="318"/>
      <c r="F3" s="318"/>
      <c r="G3" s="318"/>
      <c r="H3" s="318"/>
      <c r="I3" s="318"/>
    </row>
    <row r="4" spans="1:9" s="1" customFormat="1" x14ac:dyDescent="0.15"/>
    <row r="5" spans="1:9" s="1" customFormat="1" x14ac:dyDescent="0.15"/>
    <row r="6" spans="1:9" s="1" customFormat="1" ht="17.25" x14ac:dyDescent="0.15">
      <c r="B6" s="319" t="s">
        <v>174</v>
      </c>
      <c r="C6" s="319"/>
      <c r="D6" s="319"/>
      <c r="E6" s="319"/>
      <c r="F6" s="319"/>
      <c r="G6" s="319"/>
      <c r="H6" s="319"/>
      <c r="I6" s="319"/>
    </row>
    <row r="8" spans="1:9" ht="21" customHeight="1" x14ac:dyDescent="0.15">
      <c r="A8" s="322" t="s">
        <v>1</v>
      </c>
      <c r="B8" s="320"/>
      <c r="C8" s="321"/>
      <c r="D8" s="313" t="s">
        <v>6</v>
      </c>
      <c r="E8" s="313"/>
      <c r="F8" s="320" t="s">
        <v>134</v>
      </c>
      <c r="G8" s="321"/>
      <c r="H8" s="313" t="s">
        <v>7</v>
      </c>
      <c r="I8" s="313"/>
    </row>
    <row r="9" spans="1:9" ht="21" customHeight="1" x14ac:dyDescent="0.15">
      <c r="A9" s="3" t="s">
        <v>356</v>
      </c>
      <c r="C9" s="4"/>
      <c r="D9" s="5"/>
      <c r="E9" s="4" t="s">
        <v>2</v>
      </c>
      <c r="F9" s="6"/>
      <c r="G9" s="4" t="s">
        <v>2</v>
      </c>
      <c r="H9" s="5"/>
      <c r="I9" s="4" t="s">
        <v>2</v>
      </c>
    </row>
    <row r="10" spans="1:9" ht="21" customHeight="1" x14ac:dyDescent="0.15">
      <c r="A10" s="7"/>
      <c r="B10" s="314" t="s">
        <v>171</v>
      </c>
      <c r="C10" s="315"/>
      <c r="D10" s="5"/>
      <c r="E10" s="4" t="s">
        <v>2</v>
      </c>
      <c r="F10" s="6"/>
      <c r="G10" s="4" t="s">
        <v>2</v>
      </c>
      <c r="H10" s="5"/>
      <c r="I10" s="4" t="s">
        <v>2</v>
      </c>
    </row>
    <row r="11" spans="1:9" ht="21" customHeight="1" x14ac:dyDescent="0.15">
      <c r="A11" s="7"/>
      <c r="B11" s="8"/>
      <c r="C11" s="9" t="s">
        <v>170</v>
      </c>
      <c r="D11" s="10"/>
      <c r="E11" s="11" t="s">
        <v>2</v>
      </c>
      <c r="F11" s="12"/>
      <c r="G11" s="11" t="s">
        <v>2</v>
      </c>
      <c r="H11" s="10"/>
      <c r="I11" s="11" t="s">
        <v>2</v>
      </c>
    </row>
    <row r="12" spans="1:9" ht="21" customHeight="1" x14ac:dyDescent="0.15">
      <c r="A12" s="7"/>
      <c r="B12" s="8"/>
      <c r="C12" s="13" t="s">
        <v>0</v>
      </c>
      <c r="D12" s="14"/>
      <c r="E12" s="15" t="s">
        <v>2</v>
      </c>
      <c r="F12" s="16"/>
      <c r="G12" s="15" t="s">
        <v>2</v>
      </c>
      <c r="H12" s="14"/>
      <c r="I12" s="15" t="s">
        <v>2</v>
      </c>
    </row>
    <row r="13" spans="1:9" ht="21" customHeight="1" x14ac:dyDescent="0.15">
      <c r="A13" s="7"/>
      <c r="B13" s="17"/>
      <c r="C13" s="18" t="s">
        <v>135</v>
      </c>
      <c r="D13" s="19"/>
      <c r="E13" s="20" t="s">
        <v>2</v>
      </c>
      <c r="F13" s="21"/>
      <c r="G13" s="20" t="s">
        <v>2</v>
      </c>
      <c r="H13" s="19"/>
      <c r="I13" s="20" t="s">
        <v>2</v>
      </c>
    </row>
    <row r="14" spans="1:9" ht="21" customHeight="1" x14ac:dyDescent="0.15">
      <c r="A14" s="7"/>
      <c r="B14" s="314" t="s">
        <v>172</v>
      </c>
      <c r="C14" s="315"/>
      <c r="D14" s="5"/>
      <c r="E14" s="4" t="s">
        <v>2</v>
      </c>
      <c r="F14" s="6"/>
      <c r="G14" s="4" t="s">
        <v>2</v>
      </c>
      <c r="H14" s="5"/>
      <c r="I14" s="4" t="s">
        <v>2</v>
      </c>
    </row>
    <row r="15" spans="1:9" ht="21" customHeight="1" x14ac:dyDescent="0.15">
      <c r="A15" s="7"/>
      <c r="B15" s="312" t="s">
        <v>173</v>
      </c>
      <c r="C15" s="312"/>
      <c r="D15" s="5"/>
      <c r="E15" s="4" t="s">
        <v>187</v>
      </c>
      <c r="F15" s="6"/>
      <c r="G15" s="4" t="s">
        <v>2</v>
      </c>
      <c r="H15" s="5"/>
      <c r="I15" s="4" t="s">
        <v>2</v>
      </c>
    </row>
    <row r="16" spans="1:9" ht="21" customHeight="1" x14ac:dyDescent="0.15">
      <c r="A16" s="7"/>
      <c r="B16" s="312" t="s">
        <v>357</v>
      </c>
      <c r="C16" s="312"/>
      <c r="D16" s="5"/>
      <c r="E16" s="4" t="s">
        <v>2</v>
      </c>
      <c r="F16" s="6"/>
      <c r="G16" s="4" t="s">
        <v>2</v>
      </c>
      <c r="H16" s="5"/>
      <c r="I16" s="4" t="s">
        <v>2</v>
      </c>
    </row>
    <row r="17" spans="1:9" ht="21" customHeight="1" x14ac:dyDescent="0.15">
      <c r="A17" s="22"/>
      <c r="B17" s="312" t="s">
        <v>358</v>
      </c>
      <c r="C17" s="312"/>
      <c r="D17" s="5"/>
      <c r="E17" s="4" t="s">
        <v>187</v>
      </c>
      <c r="F17" s="6"/>
      <c r="G17" s="4" t="s">
        <v>2</v>
      </c>
      <c r="H17" s="5"/>
      <c r="I17" s="4" t="s">
        <v>2</v>
      </c>
    </row>
    <row r="19" spans="1:9" ht="21" customHeight="1" x14ac:dyDescent="0.15">
      <c r="A19" s="3" t="s">
        <v>8</v>
      </c>
      <c r="B19" s="23"/>
      <c r="C19" s="23"/>
      <c r="D19" s="24"/>
      <c r="E19" s="4" t="s">
        <v>5</v>
      </c>
    </row>
    <row r="20" spans="1:9" ht="21" customHeight="1" x14ac:dyDescent="0.15">
      <c r="A20" s="7"/>
      <c r="B20" s="25" t="s">
        <v>3</v>
      </c>
      <c r="C20" s="26"/>
      <c r="D20" s="27"/>
      <c r="E20" s="11" t="s">
        <v>5</v>
      </c>
    </row>
    <row r="21" spans="1:9" ht="21" customHeight="1" x14ac:dyDescent="0.15">
      <c r="A21" s="22"/>
      <c r="B21" s="28" t="s">
        <v>4</v>
      </c>
      <c r="C21" s="29"/>
      <c r="D21" s="30"/>
      <c r="E21" s="20" t="s">
        <v>5</v>
      </c>
    </row>
    <row r="23" spans="1:9" x14ac:dyDescent="0.15">
      <c r="A23" s="2" t="s">
        <v>380</v>
      </c>
      <c r="C23" s="323" t="s">
        <v>388</v>
      </c>
      <c r="D23" s="323"/>
      <c r="E23" s="323"/>
      <c r="F23" s="323"/>
      <c r="G23" s="323"/>
      <c r="H23" s="323"/>
      <c r="I23" s="323"/>
    </row>
    <row r="24" spans="1:9" x14ac:dyDescent="0.15">
      <c r="A24" s="2" t="s">
        <v>381</v>
      </c>
      <c r="C24" s="323" t="s">
        <v>395</v>
      </c>
      <c r="D24" s="323"/>
      <c r="E24" s="323"/>
      <c r="F24" s="323"/>
      <c r="G24" s="323"/>
      <c r="H24" s="323"/>
      <c r="I24" s="323"/>
    </row>
    <row r="25" spans="1:9" x14ac:dyDescent="0.15">
      <c r="A25" s="2" t="s">
        <v>382</v>
      </c>
      <c r="C25" s="323" t="s">
        <v>390</v>
      </c>
      <c r="D25" s="323"/>
      <c r="E25" s="323"/>
      <c r="F25" s="323"/>
      <c r="G25" s="323"/>
      <c r="H25" s="323"/>
      <c r="I25" s="323"/>
    </row>
    <row r="26" spans="1:9" x14ac:dyDescent="0.15">
      <c r="A26" s="2" t="s">
        <v>383</v>
      </c>
      <c r="C26" s="323" t="s">
        <v>391</v>
      </c>
      <c r="D26" s="323"/>
      <c r="E26" s="323"/>
      <c r="F26" s="323"/>
      <c r="G26" s="323"/>
      <c r="H26" s="323"/>
      <c r="I26" s="323"/>
    </row>
    <row r="27" spans="1:9" x14ac:dyDescent="0.15">
      <c r="A27" s="2" t="s">
        <v>384</v>
      </c>
      <c r="C27" s="323" t="s">
        <v>396</v>
      </c>
      <c r="D27" s="323"/>
      <c r="E27" s="323"/>
      <c r="F27" s="323"/>
      <c r="G27" s="323"/>
      <c r="H27" s="323"/>
      <c r="I27" s="323"/>
    </row>
    <row r="28" spans="1:9" s="305" customFormat="1" ht="36" customHeight="1" x14ac:dyDescent="0.15">
      <c r="A28" s="305" t="s">
        <v>385</v>
      </c>
      <c r="C28" s="324" t="s">
        <v>397</v>
      </c>
      <c r="D28" s="324"/>
      <c r="E28" s="324"/>
      <c r="F28" s="324"/>
      <c r="G28" s="324"/>
      <c r="H28" s="324"/>
      <c r="I28" s="324"/>
    </row>
    <row r="29" spans="1:9" s="305" customFormat="1" ht="36" customHeight="1" x14ac:dyDescent="0.15">
      <c r="A29" s="305" t="s">
        <v>386</v>
      </c>
      <c r="C29" s="324" t="s">
        <v>398</v>
      </c>
      <c r="D29" s="324"/>
      <c r="E29" s="324"/>
      <c r="F29" s="324"/>
      <c r="G29" s="324"/>
      <c r="H29" s="324"/>
      <c r="I29" s="324"/>
    </row>
    <row r="30" spans="1:9" x14ac:dyDescent="0.15">
      <c r="A30" s="2" t="s">
        <v>387</v>
      </c>
      <c r="C30" s="323" t="s">
        <v>399</v>
      </c>
      <c r="D30" s="323"/>
      <c r="E30" s="323"/>
      <c r="F30" s="323"/>
      <c r="G30" s="323"/>
      <c r="H30" s="323"/>
      <c r="I30" s="323"/>
    </row>
    <row r="31" spans="1:9" x14ac:dyDescent="0.15">
      <c r="C31" s="323"/>
      <c r="D31" s="323"/>
      <c r="E31" s="323"/>
      <c r="F31" s="323"/>
      <c r="G31" s="323"/>
      <c r="H31" s="323"/>
      <c r="I31" s="323"/>
    </row>
    <row r="32" spans="1:9" x14ac:dyDescent="0.15">
      <c r="C32" s="323"/>
      <c r="D32" s="323"/>
      <c r="E32" s="323"/>
      <c r="F32" s="323"/>
      <c r="G32" s="323"/>
      <c r="H32" s="323"/>
      <c r="I32" s="323"/>
    </row>
    <row r="33" spans="3:9" x14ac:dyDescent="0.15">
      <c r="C33" s="323"/>
      <c r="D33" s="323"/>
      <c r="E33" s="323"/>
      <c r="F33" s="323"/>
      <c r="G33" s="323"/>
      <c r="H33" s="323"/>
      <c r="I33" s="323"/>
    </row>
    <row r="34" spans="3:9" x14ac:dyDescent="0.15">
      <c r="C34" s="323"/>
      <c r="D34" s="323"/>
      <c r="E34" s="323"/>
      <c r="F34" s="323"/>
      <c r="G34" s="323"/>
      <c r="H34" s="323"/>
      <c r="I34" s="323"/>
    </row>
  </sheetData>
  <customSheetViews>
    <customSheetView guid="{1E432D73-D559-4735-96E9-E42C2997E3E5}" showPageBreaks="1" showGridLines="0" printArea="1" view="pageBreakPreview" topLeftCell="A16">
      <selection activeCell="B29" sqref="B29"/>
      <pageMargins left="0.25" right="0.25" top="0.75" bottom="0.75" header="0.3" footer="0.3"/>
      <pageSetup paperSize="9" orientation="portrait" horizontalDpi="300" verticalDpi="300" r:id="rId1"/>
    </customSheetView>
  </customSheetViews>
  <mergeCells count="24">
    <mergeCell ref="C33:I33"/>
    <mergeCell ref="C34:I34"/>
    <mergeCell ref="C28:I28"/>
    <mergeCell ref="C29:I29"/>
    <mergeCell ref="C30:I30"/>
    <mergeCell ref="C31:I31"/>
    <mergeCell ref="C32:I32"/>
    <mergeCell ref="C23:I23"/>
    <mergeCell ref="C24:I24"/>
    <mergeCell ref="C25:I25"/>
    <mergeCell ref="C26:I26"/>
    <mergeCell ref="C27:I27"/>
    <mergeCell ref="H1:I1"/>
    <mergeCell ref="A3:I3"/>
    <mergeCell ref="B6:I6"/>
    <mergeCell ref="F8:G8"/>
    <mergeCell ref="A8:C8"/>
    <mergeCell ref="B17:C17"/>
    <mergeCell ref="D8:E8"/>
    <mergeCell ref="H8:I8"/>
    <mergeCell ref="B10:C10"/>
    <mergeCell ref="B14:C14"/>
    <mergeCell ref="B15:C15"/>
    <mergeCell ref="B16:C16"/>
  </mergeCells>
  <phoneticPr fontId="2"/>
  <printOptions horizontalCentered="1"/>
  <pageMargins left="0.78740157480314965" right="0.78740157480314965" top="0.78740157480314965" bottom="0.78740157480314965" header="0.31496062992125984" footer="0.31496062992125984"/>
  <pageSetup paperSize="9" scale="92"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140" zoomScaleNormal="80" zoomScaleSheetLayoutView="140" workbookViewId="0">
      <selection activeCell="A10" sqref="A10:XFD10"/>
    </sheetView>
  </sheetViews>
  <sheetFormatPr defaultColWidth="9.140625" defaultRowHeight="12" x14ac:dyDescent="0.15"/>
  <cols>
    <col min="1" max="2" width="2.7109375" style="65" customWidth="1"/>
    <col min="3" max="3" width="28.28515625" style="65" customWidth="1"/>
    <col min="4" max="4" width="18.7109375" style="65" customWidth="1"/>
    <col min="5" max="5" width="20.85546875" style="65" bestFit="1" customWidth="1"/>
    <col min="6" max="6" width="18.7109375" style="65" customWidth="1"/>
    <col min="7" max="8" width="14.7109375" style="65" customWidth="1"/>
    <col min="9" max="16384" width="9.140625" style="65"/>
  </cols>
  <sheetData>
    <row r="1" spans="1:8" s="64" customFormat="1" ht="13.5" x14ac:dyDescent="0.15">
      <c r="G1" s="316" t="s">
        <v>312</v>
      </c>
      <c r="H1" s="317"/>
    </row>
    <row r="2" spans="1:8" s="64" customFormat="1" x14ac:dyDescent="0.15">
      <c r="A2" s="195"/>
      <c r="B2" s="195"/>
      <c r="C2" s="195"/>
      <c r="D2" s="195"/>
      <c r="E2" s="195"/>
      <c r="F2" s="195"/>
      <c r="G2" s="195"/>
      <c r="H2" s="195"/>
    </row>
    <row r="3" spans="1:8" s="64" customFormat="1" ht="13.5" x14ac:dyDescent="0.15">
      <c r="A3" s="407" t="s">
        <v>359</v>
      </c>
      <c r="B3" s="407"/>
      <c r="C3" s="407"/>
      <c r="D3" s="407"/>
      <c r="E3" s="407"/>
      <c r="F3" s="407"/>
      <c r="G3" s="407"/>
      <c r="H3" s="407"/>
    </row>
    <row r="4" spans="1:8" s="64" customFormat="1" x14ac:dyDescent="0.15">
      <c r="A4" s="195"/>
      <c r="B4" s="195"/>
      <c r="C4" s="195"/>
      <c r="D4" s="195"/>
      <c r="E4" s="195"/>
      <c r="F4" s="195"/>
      <c r="G4" s="195"/>
      <c r="H4" s="195"/>
    </row>
    <row r="5" spans="1:8" s="64" customFormat="1" x14ac:dyDescent="0.15">
      <c r="A5" s="195"/>
      <c r="B5" s="195"/>
      <c r="C5" s="195"/>
      <c r="D5" s="195"/>
      <c r="E5" s="195"/>
      <c r="F5" s="195"/>
      <c r="G5" s="195"/>
      <c r="H5" s="195"/>
    </row>
    <row r="6" spans="1:8" s="64" customFormat="1" x14ac:dyDescent="0.15">
      <c r="A6" s="195"/>
      <c r="B6" s="195"/>
      <c r="C6" s="195"/>
      <c r="D6" s="195"/>
      <c r="E6" s="195"/>
      <c r="F6" s="195"/>
      <c r="G6" s="195"/>
      <c r="H6" s="195"/>
    </row>
    <row r="7" spans="1:8" s="64" customFormat="1" ht="12" customHeight="1" x14ac:dyDescent="0.15"/>
    <row r="8" spans="1:8" s="64" customFormat="1" ht="17.25" x14ac:dyDescent="0.15">
      <c r="A8" s="319" t="s">
        <v>365</v>
      </c>
      <c r="B8" s="319"/>
      <c r="C8" s="319"/>
      <c r="D8" s="319"/>
      <c r="E8" s="319"/>
      <c r="F8" s="319"/>
      <c r="G8" s="319"/>
      <c r="H8" s="319"/>
    </row>
    <row r="9" spans="1:8" ht="12.75" thickBot="1" x14ac:dyDescent="0.2">
      <c r="A9" s="90"/>
      <c r="B9" s="90"/>
      <c r="C9" s="90"/>
      <c r="D9" s="90"/>
      <c r="E9" s="90"/>
      <c r="F9" s="90"/>
      <c r="G9" s="90"/>
      <c r="H9" s="90"/>
    </row>
    <row r="10" spans="1:8" s="2" customFormat="1" ht="22.5" customHeight="1" thickBot="1" x14ac:dyDescent="0.2">
      <c r="B10" s="308"/>
      <c r="C10" s="93" t="s">
        <v>460</v>
      </c>
      <c r="D10" s="309" t="s">
        <v>316</v>
      </c>
      <c r="E10" s="310"/>
      <c r="F10" s="311" t="s">
        <v>461</v>
      </c>
      <c r="G10" s="309" t="s">
        <v>169</v>
      </c>
      <c r="H10" s="32"/>
    </row>
    <row r="11" spans="1:8" ht="14.1" customHeight="1" x14ac:dyDescent="0.15">
      <c r="H11" s="66" t="s">
        <v>19</v>
      </c>
    </row>
    <row r="12" spans="1:8" ht="27.95" customHeight="1" x14ac:dyDescent="0.15">
      <c r="A12" s="97"/>
      <c r="B12" s="98"/>
      <c r="C12" s="99"/>
      <c r="D12" s="304" t="s">
        <v>377</v>
      </c>
      <c r="E12" s="304" t="s">
        <v>378</v>
      </c>
      <c r="F12" s="304" t="s">
        <v>379</v>
      </c>
      <c r="G12" s="408" t="s">
        <v>17</v>
      </c>
      <c r="H12" s="408"/>
    </row>
    <row r="13" spans="1:8" ht="14.1" customHeight="1" x14ac:dyDescent="0.15">
      <c r="A13" s="100" t="s">
        <v>363</v>
      </c>
      <c r="B13" s="101"/>
      <c r="C13" s="102"/>
      <c r="D13" s="103">
        <f>SUM(D14:D15)</f>
        <v>0</v>
      </c>
      <c r="E13" s="103">
        <f>SUM(E14:E15)</f>
        <v>0</v>
      </c>
      <c r="F13" s="103">
        <f>SUM(F14:F15)</f>
        <v>0</v>
      </c>
      <c r="G13" s="413"/>
      <c r="H13" s="414"/>
    </row>
    <row r="14" spans="1:8" ht="14.1" customHeight="1" x14ac:dyDescent="0.15">
      <c r="A14" s="104"/>
      <c r="B14" s="105" t="s">
        <v>22</v>
      </c>
      <c r="C14" s="106"/>
      <c r="D14" s="107"/>
      <c r="E14" s="107"/>
      <c r="F14" s="107"/>
      <c r="G14" s="413"/>
      <c r="H14" s="414"/>
    </row>
    <row r="15" spans="1:8" ht="14.1" customHeight="1" thickBot="1" x14ac:dyDescent="0.2">
      <c r="A15" s="104"/>
      <c r="B15" s="138" t="s">
        <v>22</v>
      </c>
      <c r="C15" s="139"/>
      <c r="D15" s="140"/>
      <c r="E15" s="140"/>
      <c r="F15" s="140"/>
      <c r="G15" s="431"/>
      <c r="H15" s="432"/>
    </row>
    <row r="16" spans="1:8" ht="14.1" customHeight="1" thickBot="1" x14ac:dyDescent="0.2">
      <c r="A16" s="141" t="s">
        <v>364</v>
      </c>
      <c r="B16" s="142"/>
      <c r="C16" s="143"/>
      <c r="D16" s="88">
        <f>SUM(D13)</f>
        <v>0</v>
      </c>
      <c r="E16" s="88">
        <f>SUM(E13)</f>
        <v>0</v>
      </c>
      <c r="F16" s="88">
        <f>SUM(F13)</f>
        <v>0</v>
      </c>
      <c r="G16" s="419" t="s">
        <v>362</v>
      </c>
      <c r="H16" s="420"/>
    </row>
    <row r="17" spans="1:10" x14ac:dyDescent="0.15">
      <c r="D17" s="91"/>
      <c r="E17" s="91"/>
      <c r="F17" s="91"/>
      <c r="G17" s="119"/>
    </row>
    <row r="18" spans="1:10" s="2" customFormat="1" x14ac:dyDescent="0.15">
      <c r="A18" s="2" t="s">
        <v>380</v>
      </c>
      <c r="C18" s="347" t="s">
        <v>388</v>
      </c>
      <c r="D18" s="347"/>
      <c r="E18" s="347"/>
      <c r="F18" s="347"/>
      <c r="G18" s="347"/>
      <c r="H18" s="347"/>
    </row>
    <row r="19" spans="1:10" s="2" customFormat="1" x14ac:dyDescent="0.15">
      <c r="A19" s="2" t="s">
        <v>381</v>
      </c>
      <c r="C19" s="347" t="s">
        <v>395</v>
      </c>
      <c r="D19" s="347"/>
      <c r="E19" s="347"/>
      <c r="F19" s="347"/>
      <c r="G19" s="347"/>
      <c r="H19" s="347"/>
    </row>
    <row r="20" spans="1:10" s="2" customFormat="1" x14ac:dyDescent="0.15">
      <c r="A20" s="2" t="s">
        <v>382</v>
      </c>
      <c r="C20" s="347" t="s">
        <v>390</v>
      </c>
      <c r="D20" s="347"/>
      <c r="E20" s="347"/>
      <c r="F20" s="347"/>
      <c r="G20" s="347"/>
      <c r="H20" s="347"/>
    </row>
    <row r="21" spans="1:10" s="2" customFormat="1" x14ac:dyDescent="0.15">
      <c r="A21" s="2" t="s">
        <v>383</v>
      </c>
      <c r="C21" s="347" t="s">
        <v>392</v>
      </c>
      <c r="D21" s="347"/>
      <c r="E21" s="347"/>
      <c r="F21" s="347"/>
      <c r="G21" s="347"/>
      <c r="H21" s="347"/>
    </row>
    <row r="22" spans="1:10" s="2" customFormat="1" x14ac:dyDescent="0.15">
      <c r="A22" s="2" t="s">
        <v>384</v>
      </c>
      <c r="C22" s="347" t="s">
        <v>462</v>
      </c>
      <c r="D22" s="347"/>
      <c r="E22" s="347"/>
      <c r="F22" s="347"/>
      <c r="G22" s="347"/>
      <c r="H22" s="347"/>
    </row>
    <row r="23" spans="1:10" s="2" customFormat="1" x14ac:dyDescent="0.15">
      <c r="A23" s="2" t="s">
        <v>385</v>
      </c>
      <c r="C23" s="324" t="s">
        <v>408</v>
      </c>
      <c r="D23" s="347"/>
      <c r="E23" s="347"/>
      <c r="F23" s="347"/>
      <c r="G23" s="347"/>
      <c r="H23" s="347"/>
    </row>
    <row r="24" spans="1:10" x14ac:dyDescent="0.15">
      <c r="A24" s="2" t="s">
        <v>386</v>
      </c>
      <c r="C24" s="347" t="s">
        <v>415</v>
      </c>
      <c r="D24" s="347"/>
      <c r="E24" s="347"/>
      <c r="F24" s="347"/>
      <c r="G24" s="347"/>
      <c r="H24" s="347"/>
    </row>
    <row r="25" spans="1:10" x14ac:dyDescent="0.15">
      <c r="A25" s="2"/>
      <c r="C25" s="347"/>
      <c r="D25" s="347"/>
      <c r="E25" s="347"/>
      <c r="F25" s="347"/>
      <c r="G25" s="347"/>
      <c r="H25" s="347"/>
      <c r="J25" s="2"/>
    </row>
    <row r="26" spans="1:10" x14ac:dyDescent="0.15">
      <c r="C26" s="423"/>
      <c r="D26" s="423"/>
      <c r="E26" s="423"/>
      <c r="F26" s="423"/>
      <c r="G26" s="423"/>
      <c r="H26" s="423"/>
    </row>
  </sheetData>
  <mergeCells count="17">
    <mergeCell ref="C23:H23"/>
    <mergeCell ref="C24:H24"/>
    <mergeCell ref="C25:H25"/>
    <mergeCell ref="C26:H26"/>
    <mergeCell ref="C18:H18"/>
    <mergeCell ref="C19:H19"/>
    <mergeCell ref="C20:H20"/>
    <mergeCell ref="C21:H21"/>
    <mergeCell ref="C22:H22"/>
    <mergeCell ref="G15:H15"/>
    <mergeCell ref="G16:H16"/>
    <mergeCell ref="G13:H13"/>
    <mergeCell ref="G14:H14"/>
    <mergeCell ref="G1:H1"/>
    <mergeCell ref="A3:H3"/>
    <mergeCell ref="A8:H8"/>
    <mergeCell ref="G12:H12"/>
  </mergeCells>
  <phoneticPr fontId="2"/>
  <printOptions horizontalCentered="1"/>
  <pageMargins left="0.78740157480314965" right="0.78740157480314965" top="0.78740157480314965" bottom="0.78740157480314965" header="0.31496062992125984" footer="0.31496062992125984"/>
  <pageSetup paperSize="9" scale="7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view="pageBreakPreview" topLeftCell="A31" zoomScaleNormal="80" zoomScaleSheetLayoutView="100" workbookViewId="0">
      <selection activeCell="L74" sqref="L74"/>
    </sheetView>
  </sheetViews>
  <sheetFormatPr defaultColWidth="9.140625" defaultRowHeight="12" x14ac:dyDescent="0.15"/>
  <cols>
    <col min="1" max="1" width="3.7109375" style="2" customWidth="1"/>
    <col min="2" max="2" width="9" style="2" customWidth="1"/>
    <col min="3" max="3" width="4.5703125" style="2" customWidth="1"/>
    <col min="4" max="4" width="3.5703125" style="2" bestFit="1" customWidth="1"/>
    <col min="5" max="5" width="8.7109375" style="2" customWidth="1"/>
    <col min="6" max="6" width="4.7109375" style="2" customWidth="1"/>
    <col min="7" max="7" width="8.7109375" style="2" customWidth="1"/>
    <col min="8" max="8" width="4.5703125" style="2" customWidth="1"/>
    <col min="9" max="11" width="19.7109375" style="2" customWidth="1"/>
    <col min="12" max="16384" width="9.140625" style="2"/>
  </cols>
  <sheetData>
    <row r="1" spans="1:11" s="1" customFormat="1" ht="13.5" x14ac:dyDescent="0.15">
      <c r="K1" s="291" t="s">
        <v>312</v>
      </c>
    </row>
    <row r="2" spans="1:11" s="1" customFormat="1" x14ac:dyDescent="0.15">
      <c r="A2" s="233"/>
      <c r="B2" s="233"/>
      <c r="C2" s="233"/>
      <c r="D2" s="233"/>
      <c r="E2" s="233"/>
      <c r="F2" s="233"/>
      <c r="G2" s="233"/>
      <c r="H2" s="233"/>
      <c r="I2" s="233"/>
      <c r="J2" s="233"/>
      <c r="K2" s="233"/>
    </row>
    <row r="3" spans="1:11" s="1" customFormat="1" ht="13.5" x14ac:dyDescent="0.15">
      <c r="A3" s="318" t="s">
        <v>366</v>
      </c>
      <c r="B3" s="318"/>
      <c r="C3" s="318"/>
      <c r="D3" s="318"/>
      <c r="E3" s="318"/>
      <c r="F3" s="318"/>
      <c r="G3" s="318"/>
      <c r="H3" s="318"/>
      <c r="I3" s="318"/>
      <c r="J3" s="318"/>
      <c r="K3" s="318"/>
    </row>
    <row r="4" spans="1:11" s="1" customFormat="1" x14ac:dyDescent="0.15">
      <c r="A4" s="233"/>
      <c r="B4" s="233"/>
      <c r="C4" s="233"/>
      <c r="D4" s="233"/>
      <c r="E4" s="233"/>
      <c r="F4" s="233"/>
      <c r="G4" s="233"/>
      <c r="H4" s="233"/>
      <c r="I4" s="233"/>
      <c r="J4" s="233"/>
      <c r="K4" s="233"/>
    </row>
    <row r="5" spans="1:11" s="1" customFormat="1" x14ac:dyDescent="0.15">
      <c r="A5" s="233"/>
      <c r="B5" s="233"/>
      <c r="C5" s="233"/>
      <c r="D5" s="233"/>
      <c r="E5" s="233"/>
      <c r="F5" s="233"/>
      <c r="G5" s="233"/>
      <c r="H5" s="233"/>
      <c r="I5" s="233"/>
      <c r="J5" s="233"/>
      <c r="K5" s="233"/>
    </row>
    <row r="6" spans="1:11" s="1" customFormat="1" x14ac:dyDescent="0.15"/>
    <row r="7" spans="1:11" s="1" customFormat="1" ht="17.25" x14ac:dyDescent="0.15">
      <c r="A7" s="319" t="s">
        <v>361</v>
      </c>
      <c r="B7" s="319"/>
      <c r="C7" s="319"/>
      <c r="D7" s="319"/>
      <c r="E7" s="319"/>
      <c r="F7" s="319"/>
      <c r="G7" s="319"/>
      <c r="H7" s="319"/>
      <c r="I7" s="319"/>
      <c r="J7" s="319"/>
      <c r="K7" s="319"/>
    </row>
    <row r="8" spans="1:11" x14ac:dyDescent="0.15">
      <c r="K8" s="58" t="s">
        <v>19</v>
      </c>
    </row>
    <row r="9" spans="1:11" ht="15" customHeight="1" x14ac:dyDescent="0.15">
      <c r="A9" s="427" t="s">
        <v>31</v>
      </c>
      <c r="B9" s="427" t="s">
        <v>32</v>
      </c>
      <c r="C9" s="427"/>
      <c r="D9" s="427"/>
      <c r="E9" s="427"/>
      <c r="F9" s="427"/>
      <c r="G9" s="427" t="s">
        <v>27</v>
      </c>
      <c r="H9" s="427"/>
      <c r="I9" s="122" t="s">
        <v>46</v>
      </c>
      <c r="J9" s="429" t="s">
        <v>138</v>
      </c>
      <c r="K9" s="144" t="s">
        <v>26</v>
      </c>
    </row>
    <row r="10" spans="1:11" ht="15" customHeight="1" x14ac:dyDescent="0.15">
      <c r="A10" s="430"/>
      <c r="B10" s="430"/>
      <c r="C10" s="430"/>
      <c r="D10" s="430"/>
      <c r="E10" s="430"/>
      <c r="F10" s="430"/>
      <c r="G10" s="430"/>
      <c r="H10" s="430"/>
      <c r="I10" s="124" t="s">
        <v>38</v>
      </c>
      <c r="J10" s="430"/>
      <c r="K10" s="125" t="s">
        <v>40</v>
      </c>
    </row>
    <row r="11" spans="1:11" ht="15" customHeight="1" x14ac:dyDescent="0.15">
      <c r="A11" s="45">
        <f t="shared" ref="A11:A60" si="0">A10+1</f>
        <v>1</v>
      </c>
      <c r="B11" s="76">
        <v>2022</v>
      </c>
      <c r="C11" s="77">
        <v>5</v>
      </c>
      <c r="D11" s="78" t="s">
        <v>137</v>
      </c>
      <c r="E11" s="79">
        <v>2022</v>
      </c>
      <c r="F11" s="80">
        <v>9</v>
      </c>
      <c r="G11" s="76">
        <v>2022</v>
      </c>
      <c r="H11" s="126">
        <v>10</v>
      </c>
      <c r="I11" s="81"/>
      <c r="J11" s="36">
        <f>ROUNDDOWN(I11*10%,0)</f>
        <v>0</v>
      </c>
      <c r="K11" s="36">
        <f t="shared" ref="K11:K14" si="1">SUM(I11:J11)</f>
        <v>0</v>
      </c>
    </row>
    <row r="12" spans="1:11" ht="15" customHeight="1" thickBot="1" x14ac:dyDescent="0.2">
      <c r="A12" s="127">
        <f t="shared" si="0"/>
        <v>2</v>
      </c>
      <c r="B12" s="128">
        <v>2022</v>
      </c>
      <c r="C12" s="129">
        <v>10</v>
      </c>
      <c r="D12" s="130" t="s">
        <v>137</v>
      </c>
      <c r="E12" s="131">
        <v>2023</v>
      </c>
      <c r="F12" s="132">
        <v>3</v>
      </c>
      <c r="G12" s="128">
        <v>2023</v>
      </c>
      <c r="H12" s="133">
        <v>4</v>
      </c>
      <c r="I12" s="145"/>
      <c r="J12" s="146">
        <f t="shared" ref="J12:J60" si="2">ROUNDDOWN(I12*10%,0)</f>
        <v>0</v>
      </c>
      <c r="K12" s="146">
        <f t="shared" si="1"/>
        <v>0</v>
      </c>
    </row>
    <row r="13" spans="1:11" ht="15" customHeight="1" x14ac:dyDescent="0.15">
      <c r="A13" s="45">
        <f t="shared" si="0"/>
        <v>3</v>
      </c>
      <c r="B13" s="76">
        <f>B11+1</f>
        <v>2023</v>
      </c>
      <c r="C13" s="77">
        <v>5</v>
      </c>
      <c r="D13" s="78" t="s">
        <v>137</v>
      </c>
      <c r="E13" s="79">
        <f>E11+1</f>
        <v>2023</v>
      </c>
      <c r="F13" s="80">
        <v>9</v>
      </c>
      <c r="G13" s="76">
        <f>G11+1</f>
        <v>2023</v>
      </c>
      <c r="H13" s="126">
        <v>10</v>
      </c>
      <c r="I13" s="147"/>
      <c r="J13" s="148">
        <f t="shared" si="2"/>
        <v>0</v>
      </c>
      <c r="K13" s="148">
        <f t="shared" si="1"/>
        <v>0</v>
      </c>
    </row>
    <row r="14" spans="1:11" ht="15" customHeight="1" thickBot="1" x14ac:dyDescent="0.2">
      <c r="A14" s="127">
        <f t="shared" si="0"/>
        <v>4</v>
      </c>
      <c r="B14" s="128">
        <f>B12+1</f>
        <v>2023</v>
      </c>
      <c r="C14" s="129">
        <v>10</v>
      </c>
      <c r="D14" s="130" t="s">
        <v>137</v>
      </c>
      <c r="E14" s="131">
        <f>E12+1</f>
        <v>2024</v>
      </c>
      <c r="F14" s="132">
        <v>3</v>
      </c>
      <c r="G14" s="128">
        <f>G12+1</f>
        <v>2024</v>
      </c>
      <c r="H14" s="133">
        <v>4</v>
      </c>
      <c r="I14" s="134"/>
      <c r="J14" s="135">
        <f t="shared" si="2"/>
        <v>0</v>
      </c>
      <c r="K14" s="135">
        <f t="shared" si="1"/>
        <v>0</v>
      </c>
    </row>
    <row r="15" spans="1:11" ht="15" customHeight="1" x14ac:dyDescent="0.15">
      <c r="A15" s="45">
        <f t="shared" si="0"/>
        <v>5</v>
      </c>
      <c r="B15" s="76">
        <f t="shared" ref="B15:B60" si="3">B13+1</f>
        <v>2024</v>
      </c>
      <c r="C15" s="77">
        <v>5</v>
      </c>
      <c r="D15" s="78" t="s">
        <v>137</v>
      </c>
      <c r="E15" s="79">
        <f t="shared" ref="E15:E60" si="4">E13+1</f>
        <v>2024</v>
      </c>
      <c r="F15" s="80">
        <v>9</v>
      </c>
      <c r="G15" s="76">
        <f t="shared" ref="G15:G60" si="5">G13+1</f>
        <v>2024</v>
      </c>
      <c r="H15" s="126">
        <v>10</v>
      </c>
      <c r="I15" s="147"/>
      <c r="J15" s="148">
        <f t="shared" si="2"/>
        <v>0</v>
      </c>
      <c r="K15" s="148">
        <f t="shared" ref="K15:K60" si="6">SUM(I15:J15)</f>
        <v>0</v>
      </c>
    </row>
    <row r="16" spans="1:11" ht="15" customHeight="1" thickBot="1" x14ac:dyDescent="0.2">
      <c r="A16" s="127">
        <f t="shared" si="0"/>
        <v>6</v>
      </c>
      <c r="B16" s="128">
        <f t="shared" si="3"/>
        <v>2024</v>
      </c>
      <c r="C16" s="129">
        <v>10</v>
      </c>
      <c r="D16" s="130" t="s">
        <v>137</v>
      </c>
      <c r="E16" s="131">
        <f t="shared" si="4"/>
        <v>2025</v>
      </c>
      <c r="F16" s="132">
        <v>3</v>
      </c>
      <c r="G16" s="128">
        <f t="shared" si="5"/>
        <v>2025</v>
      </c>
      <c r="H16" s="133">
        <v>4</v>
      </c>
      <c r="I16" s="134"/>
      <c r="J16" s="135">
        <f t="shared" si="2"/>
        <v>0</v>
      </c>
      <c r="K16" s="135">
        <f t="shared" si="6"/>
        <v>0</v>
      </c>
    </row>
    <row r="17" spans="1:11" ht="15" customHeight="1" x14ac:dyDescent="0.15">
      <c r="A17" s="45">
        <f t="shared" si="0"/>
        <v>7</v>
      </c>
      <c r="B17" s="76">
        <f t="shared" si="3"/>
        <v>2025</v>
      </c>
      <c r="C17" s="77">
        <v>5</v>
      </c>
      <c r="D17" s="78" t="s">
        <v>137</v>
      </c>
      <c r="E17" s="79">
        <f t="shared" si="4"/>
        <v>2025</v>
      </c>
      <c r="F17" s="80">
        <v>9</v>
      </c>
      <c r="G17" s="76">
        <f t="shared" si="5"/>
        <v>2025</v>
      </c>
      <c r="H17" s="126">
        <v>10</v>
      </c>
      <c r="I17" s="147"/>
      <c r="J17" s="148">
        <f t="shared" si="2"/>
        <v>0</v>
      </c>
      <c r="K17" s="148">
        <f t="shared" si="6"/>
        <v>0</v>
      </c>
    </row>
    <row r="18" spans="1:11" ht="15" customHeight="1" thickBot="1" x14ac:dyDescent="0.2">
      <c r="A18" s="127">
        <f t="shared" si="0"/>
        <v>8</v>
      </c>
      <c r="B18" s="128">
        <f t="shared" si="3"/>
        <v>2025</v>
      </c>
      <c r="C18" s="129">
        <v>10</v>
      </c>
      <c r="D18" s="130" t="s">
        <v>137</v>
      </c>
      <c r="E18" s="131">
        <f t="shared" si="4"/>
        <v>2026</v>
      </c>
      <c r="F18" s="132">
        <v>3</v>
      </c>
      <c r="G18" s="128">
        <f t="shared" si="5"/>
        <v>2026</v>
      </c>
      <c r="H18" s="133">
        <v>4</v>
      </c>
      <c r="I18" s="134"/>
      <c r="J18" s="135">
        <f t="shared" si="2"/>
        <v>0</v>
      </c>
      <c r="K18" s="135">
        <f t="shared" si="6"/>
        <v>0</v>
      </c>
    </row>
    <row r="19" spans="1:11" ht="15" customHeight="1" x14ac:dyDescent="0.15">
      <c r="A19" s="45">
        <f t="shared" si="0"/>
        <v>9</v>
      </c>
      <c r="B19" s="76">
        <f t="shared" si="3"/>
        <v>2026</v>
      </c>
      <c r="C19" s="77">
        <v>5</v>
      </c>
      <c r="D19" s="78" t="s">
        <v>137</v>
      </c>
      <c r="E19" s="79">
        <f t="shared" si="4"/>
        <v>2026</v>
      </c>
      <c r="F19" s="80">
        <v>9</v>
      </c>
      <c r="G19" s="76">
        <f t="shared" si="5"/>
        <v>2026</v>
      </c>
      <c r="H19" s="126">
        <v>10</v>
      </c>
      <c r="I19" s="147"/>
      <c r="J19" s="148">
        <f t="shared" si="2"/>
        <v>0</v>
      </c>
      <c r="K19" s="148">
        <f t="shared" si="6"/>
        <v>0</v>
      </c>
    </row>
    <row r="20" spans="1:11" ht="15" customHeight="1" thickBot="1" x14ac:dyDescent="0.2">
      <c r="A20" s="127">
        <f t="shared" si="0"/>
        <v>10</v>
      </c>
      <c r="B20" s="128">
        <f t="shared" si="3"/>
        <v>2026</v>
      </c>
      <c r="C20" s="129">
        <v>10</v>
      </c>
      <c r="D20" s="130" t="s">
        <v>137</v>
      </c>
      <c r="E20" s="131">
        <f t="shared" si="4"/>
        <v>2027</v>
      </c>
      <c r="F20" s="132">
        <v>3</v>
      </c>
      <c r="G20" s="128">
        <f t="shared" si="5"/>
        <v>2027</v>
      </c>
      <c r="H20" s="133">
        <v>4</v>
      </c>
      <c r="I20" s="134"/>
      <c r="J20" s="135">
        <f t="shared" si="2"/>
        <v>0</v>
      </c>
      <c r="K20" s="135">
        <f t="shared" si="6"/>
        <v>0</v>
      </c>
    </row>
    <row r="21" spans="1:11" ht="15" customHeight="1" x14ac:dyDescent="0.15">
      <c r="A21" s="45">
        <f t="shared" si="0"/>
        <v>11</v>
      </c>
      <c r="B21" s="76">
        <f t="shared" si="3"/>
        <v>2027</v>
      </c>
      <c r="C21" s="77">
        <v>5</v>
      </c>
      <c r="D21" s="78" t="s">
        <v>137</v>
      </c>
      <c r="E21" s="79">
        <f t="shared" si="4"/>
        <v>2027</v>
      </c>
      <c r="F21" s="80">
        <v>9</v>
      </c>
      <c r="G21" s="76">
        <f t="shared" si="5"/>
        <v>2027</v>
      </c>
      <c r="H21" s="126">
        <v>10</v>
      </c>
      <c r="I21" s="147"/>
      <c r="J21" s="148">
        <f t="shared" si="2"/>
        <v>0</v>
      </c>
      <c r="K21" s="148">
        <f t="shared" si="6"/>
        <v>0</v>
      </c>
    </row>
    <row r="22" spans="1:11" ht="15" customHeight="1" thickBot="1" x14ac:dyDescent="0.2">
      <c r="A22" s="127">
        <f t="shared" si="0"/>
        <v>12</v>
      </c>
      <c r="B22" s="128">
        <f t="shared" si="3"/>
        <v>2027</v>
      </c>
      <c r="C22" s="129">
        <v>10</v>
      </c>
      <c r="D22" s="130" t="s">
        <v>137</v>
      </c>
      <c r="E22" s="131">
        <f t="shared" si="4"/>
        <v>2028</v>
      </c>
      <c r="F22" s="132">
        <v>3</v>
      </c>
      <c r="G22" s="128">
        <f t="shared" si="5"/>
        <v>2028</v>
      </c>
      <c r="H22" s="133">
        <v>4</v>
      </c>
      <c r="I22" s="134"/>
      <c r="J22" s="135">
        <f t="shared" si="2"/>
        <v>0</v>
      </c>
      <c r="K22" s="135">
        <f t="shared" si="6"/>
        <v>0</v>
      </c>
    </row>
    <row r="23" spans="1:11" ht="15" customHeight="1" x14ac:dyDescent="0.15">
      <c r="A23" s="45">
        <f t="shared" si="0"/>
        <v>13</v>
      </c>
      <c r="B23" s="76">
        <f t="shared" si="3"/>
        <v>2028</v>
      </c>
      <c r="C23" s="77">
        <v>5</v>
      </c>
      <c r="D23" s="78" t="s">
        <v>137</v>
      </c>
      <c r="E23" s="79">
        <f t="shared" si="4"/>
        <v>2028</v>
      </c>
      <c r="F23" s="80">
        <v>9</v>
      </c>
      <c r="G23" s="76">
        <f t="shared" si="5"/>
        <v>2028</v>
      </c>
      <c r="H23" s="126">
        <v>10</v>
      </c>
      <c r="I23" s="147"/>
      <c r="J23" s="148">
        <f t="shared" si="2"/>
        <v>0</v>
      </c>
      <c r="K23" s="148">
        <f t="shared" si="6"/>
        <v>0</v>
      </c>
    </row>
    <row r="24" spans="1:11" ht="15" customHeight="1" thickBot="1" x14ac:dyDescent="0.2">
      <c r="A24" s="127">
        <f t="shared" si="0"/>
        <v>14</v>
      </c>
      <c r="B24" s="128">
        <f t="shared" si="3"/>
        <v>2028</v>
      </c>
      <c r="C24" s="129">
        <v>10</v>
      </c>
      <c r="D24" s="130" t="s">
        <v>137</v>
      </c>
      <c r="E24" s="131">
        <f t="shared" si="4"/>
        <v>2029</v>
      </c>
      <c r="F24" s="132">
        <v>3</v>
      </c>
      <c r="G24" s="128">
        <f t="shared" si="5"/>
        <v>2029</v>
      </c>
      <c r="H24" s="133">
        <v>4</v>
      </c>
      <c r="I24" s="134"/>
      <c r="J24" s="135">
        <f t="shared" si="2"/>
        <v>0</v>
      </c>
      <c r="K24" s="135">
        <f t="shared" si="6"/>
        <v>0</v>
      </c>
    </row>
    <row r="25" spans="1:11" ht="15" customHeight="1" x14ac:dyDescent="0.15">
      <c r="A25" s="45">
        <f t="shared" si="0"/>
        <v>15</v>
      </c>
      <c r="B25" s="76">
        <f t="shared" si="3"/>
        <v>2029</v>
      </c>
      <c r="C25" s="77">
        <v>5</v>
      </c>
      <c r="D25" s="78" t="s">
        <v>137</v>
      </c>
      <c r="E25" s="79">
        <f t="shared" si="4"/>
        <v>2029</v>
      </c>
      <c r="F25" s="80">
        <v>9</v>
      </c>
      <c r="G25" s="76">
        <f t="shared" si="5"/>
        <v>2029</v>
      </c>
      <c r="H25" s="126">
        <v>10</v>
      </c>
      <c r="I25" s="147"/>
      <c r="J25" s="148">
        <f t="shared" si="2"/>
        <v>0</v>
      </c>
      <c r="K25" s="148">
        <f t="shared" si="6"/>
        <v>0</v>
      </c>
    </row>
    <row r="26" spans="1:11" ht="15" customHeight="1" thickBot="1" x14ac:dyDescent="0.2">
      <c r="A26" s="127">
        <f t="shared" si="0"/>
        <v>16</v>
      </c>
      <c r="B26" s="128">
        <f t="shared" si="3"/>
        <v>2029</v>
      </c>
      <c r="C26" s="129">
        <v>10</v>
      </c>
      <c r="D26" s="130" t="s">
        <v>137</v>
      </c>
      <c r="E26" s="131">
        <f t="shared" si="4"/>
        <v>2030</v>
      </c>
      <c r="F26" s="132">
        <v>3</v>
      </c>
      <c r="G26" s="128">
        <f t="shared" si="5"/>
        <v>2030</v>
      </c>
      <c r="H26" s="133">
        <v>4</v>
      </c>
      <c r="I26" s="134"/>
      <c r="J26" s="135">
        <f t="shared" si="2"/>
        <v>0</v>
      </c>
      <c r="K26" s="135">
        <f t="shared" si="6"/>
        <v>0</v>
      </c>
    </row>
    <row r="27" spans="1:11" ht="15" customHeight="1" x14ac:dyDescent="0.15">
      <c r="A27" s="45">
        <f t="shared" si="0"/>
        <v>17</v>
      </c>
      <c r="B27" s="76">
        <f t="shared" si="3"/>
        <v>2030</v>
      </c>
      <c r="C27" s="77">
        <v>5</v>
      </c>
      <c r="D27" s="78" t="s">
        <v>137</v>
      </c>
      <c r="E27" s="79">
        <f t="shared" si="4"/>
        <v>2030</v>
      </c>
      <c r="F27" s="80">
        <v>9</v>
      </c>
      <c r="G27" s="76">
        <f t="shared" si="5"/>
        <v>2030</v>
      </c>
      <c r="H27" s="126">
        <v>10</v>
      </c>
      <c r="I27" s="147"/>
      <c r="J27" s="148">
        <f t="shared" si="2"/>
        <v>0</v>
      </c>
      <c r="K27" s="148">
        <f t="shared" si="6"/>
        <v>0</v>
      </c>
    </row>
    <row r="28" spans="1:11" ht="15" customHeight="1" thickBot="1" x14ac:dyDescent="0.2">
      <c r="A28" s="127">
        <f t="shared" si="0"/>
        <v>18</v>
      </c>
      <c r="B28" s="128">
        <f t="shared" si="3"/>
        <v>2030</v>
      </c>
      <c r="C28" s="129">
        <v>10</v>
      </c>
      <c r="D28" s="130" t="s">
        <v>137</v>
      </c>
      <c r="E28" s="131">
        <f t="shared" si="4"/>
        <v>2031</v>
      </c>
      <c r="F28" s="132">
        <v>3</v>
      </c>
      <c r="G28" s="128">
        <f t="shared" si="5"/>
        <v>2031</v>
      </c>
      <c r="H28" s="133">
        <v>4</v>
      </c>
      <c r="I28" s="134"/>
      <c r="J28" s="135">
        <f t="shared" si="2"/>
        <v>0</v>
      </c>
      <c r="K28" s="135">
        <f t="shared" si="6"/>
        <v>0</v>
      </c>
    </row>
    <row r="29" spans="1:11" ht="15" customHeight="1" x14ac:dyDescent="0.15">
      <c r="A29" s="45">
        <f t="shared" si="0"/>
        <v>19</v>
      </c>
      <c r="B29" s="76">
        <f t="shared" si="3"/>
        <v>2031</v>
      </c>
      <c r="C29" s="77">
        <v>5</v>
      </c>
      <c r="D29" s="78" t="s">
        <v>137</v>
      </c>
      <c r="E29" s="79">
        <f t="shared" si="4"/>
        <v>2031</v>
      </c>
      <c r="F29" s="80">
        <v>9</v>
      </c>
      <c r="G29" s="76">
        <f t="shared" si="5"/>
        <v>2031</v>
      </c>
      <c r="H29" s="126">
        <v>10</v>
      </c>
      <c r="I29" s="147"/>
      <c r="J29" s="148">
        <f t="shared" si="2"/>
        <v>0</v>
      </c>
      <c r="K29" s="148">
        <f t="shared" si="6"/>
        <v>0</v>
      </c>
    </row>
    <row r="30" spans="1:11" ht="15" customHeight="1" thickBot="1" x14ac:dyDescent="0.2">
      <c r="A30" s="127">
        <f t="shared" si="0"/>
        <v>20</v>
      </c>
      <c r="B30" s="128">
        <f t="shared" si="3"/>
        <v>2031</v>
      </c>
      <c r="C30" s="129">
        <v>10</v>
      </c>
      <c r="D30" s="130" t="s">
        <v>137</v>
      </c>
      <c r="E30" s="131">
        <f t="shared" si="4"/>
        <v>2032</v>
      </c>
      <c r="F30" s="132">
        <v>3</v>
      </c>
      <c r="G30" s="128">
        <f t="shared" si="5"/>
        <v>2032</v>
      </c>
      <c r="H30" s="133">
        <v>4</v>
      </c>
      <c r="I30" s="134"/>
      <c r="J30" s="135">
        <f t="shared" si="2"/>
        <v>0</v>
      </c>
      <c r="K30" s="135">
        <f t="shared" si="6"/>
        <v>0</v>
      </c>
    </row>
    <row r="31" spans="1:11" ht="15" customHeight="1" x14ac:dyDescent="0.15">
      <c r="A31" s="45">
        <f t="shared" si="0"/>
        <v>21</v>
      </c>
      <c r="B31" s="76">
        <f t="shared" si="3"/>
        <v>2032</v>
      </c>
      <c r="C31" s="77">
        <v>5</v>
      </c>
      <c r="D31" s="78" t="s">
        <v>137</v>
      </c>
      <c r="E31" s="79">
        <f t="shared" si="4"/>
        <v>2032</v>
      </c>
      <c r="F31" s="80">
        <v>9</v>
      </c>
      <c r="G31" s="76">
        <f t="shared" si="5"/>
        <v>2032</v>
      </c>
      <c r="H31" s="126">
        <v>10</v>
      </c>
      <c r="I31" s="147"/>
      <c r="J31" s="148">
        <f t="shared" si="2"/>
        <v>0</v>
      </c>
      <c r="K31" s="148">
        <f t="shared" si="6"/>
        <v>0</v>
      </c>
    </row>
    <row r="32" spans="1:11" ht="15" customHeight="1" thickBot="1" x14ac:dyDescent="0.2">
      <c r="A32" s="127">
        <f t="shared" si="0"/>
        <v>22</v>
      </c>
      <c r="B32" s="128">
        <f t="shared" si="3"/>
        <v>2032</v>
      </c>
      <c r="C32" s="129">
        <v>10</v>
      </c>
      <c r="D32" s="130" t="s">
        <v>137</v>
      </c>
      <c r="E32" s="131">
        <f t="shared" si="4"/>
        <v>2033</v>
      </c>
      <c r="F32" s="132">
        <v>3</v>
      </c>
      <c r="G32" s="128">
        <f t="shared" si="5"/>
        <v>2033</v>
      </c>
      <c r="H32" s="133">
        <v>4</v>
      </c>
      <c r="I32" s="134"/>
      <c r="J32" s="135">
        <f t="shared" si="2"/>
        <v>0</v>
      </c>
      <c r="K32" s="135">
        <f t="shared" si="6"/>
        <v>0</v>
      </c>
    </row>
    <row r="33" spans="1:11" ht="15" customHeight="1" x14ac:dyDescent="0.15">
      <c r="A33" s="45">
        <f t="shared" si="0"/>
        <v>23</v>
      </c>
      <c r="B33" s="76">
        <f t="shared" si="3"/>
        <v>2033</v>
      </c>
      <c r="C33" s="77">
        <v>5</v>
      </c>
      <c r="D33" s="78" t="s">
        <v>137</v>
      </c>
      <c r="E33" s="79">
        <f t="shared" si="4"/>
        <v>2033</v>
      </c>
      <c r="F33" s="80">
        <v>9</v>
      </c>
      <c r="G33" s="76">
        <f t="shared" si="5"/>
        <v>2033</v>
      </c>
      <c r="H33" s="126">
        <v>10</v>
      </c>
      <c r="I33" s="147"/>
      <c r="J33" s="148">
        <f t="shared" si="2"/>
        <v>0</v>
      </c>
      <c r="K33" s="148">
        <f t="shared" si="6"/>
        <v>0</v>
      </c>
    </row>
    <row r="34" spans="1:11" ht="15" customHeight="1" thickBot="1" x14ac:dyDescent="0.2">
      <c r="A34" s="127">
        <f t="shared" si="0"/>
        <v>24</v>
      </c>
      <c r="B34" s="128">
        <f t="shared" si="3"/>
        <v>2033</v>
      </c>
      <c r="C34" s="129">
        <v>10</v>
      </c>
      <c r="D34" s="130" t="s">
        <v>137</v>
      </c>
      <c r="E34" s="131">
        <f t="shared" si="4"/>
        <v>2034</v>
      </c>
      <c r="F34" s="132">
        <v>3</v>
      </c>
      <c r="G34" s="128">
        <f t="shared" si="5"/>
        <v>2034</v>
      </c>
      <c r="H34" s="133">
        <v>4</v>
      </c>
      <c r="I34" s="134"/>
      <c r="J34" s="135">
        <f t="shared" si="2"/>
        <v>0</v>
      </c>
      <c r="K34" s="135">
        <f t="shared" si="6"/>
        <v>0</v>
      </c>
    </row>
    <row r="35" spans="1:11" ht="15" customHeight="1" x14ac:dyDescent="0.15">
      <c r="A35" s="45">
        <f t="shared" si="0"/>
        <v>25</v>
      </c>
      <c r="B35" s="76">
        <f t="shared" si="3"/>
        <v>2034</v>
      </c>
      <c r="C35" s="77">
        <v>5</v>
      </c>
      <c r="D35" s="78" t="s">
        <v>137</v>
      </c>
      <c r="E35" s="79">
        <f t="shared" si="4"/>
        <v>2034</v>
      </c>
      <c r="F35" s="80">
        <v>9</v>
      </c>
      <c r="G35" s="76">
        <f t="shared" si="5"/>
        <v>2034</v>
      </c>
      <c r="H35" s="126">
        <v>10</v>
      </c>
      <c r="I35" s="147"/>
      <c r="J35" s="148">
        <f t="shared" si="2"/>
        <v>0</v>
      </c>
      <c r="K35" s="148">
        <f t="shared" si="6"/>
        <v>0</v>
      </c>
    </row>
    <row r="36" spans="1:11" ht="15" customHeight="1" thickBot="1" x14ac:dyDescent="0.2">
      <c r="A36" s="127">
        <f t="shared" si="0"/>
        <v>26</v>
      </c>
      <c r="B36" s="128">
        <f t="shared" si="3"/>
        <v>2034</v>
      </c>
      <c r="C36" s="129">
        <v>10</v>
      </c>
      <c r="D36" s="130" t="s">
        <v>137</v>
      </c>
      <c r="E36" s="131">
        <f t="shared" si="4"/>
        <v>2035</v>
      </c>
      <c r="F36" s="132">
        <v>3</v>
      </c>
      <c r="G36" s="128">
        <f t="shared" si="5"/>
        <v>2035</v>
      </c>
      <c r="H36" s="133">
        <v>4</v>
      </c>
      <c r="I36" s="134"/>
      <c r="J36" s="135">
        <f t="shared" si="2"/>
        <v>0</v>
      </c>
      <c r="K36" s="135">
        <f t="shared" si="6"/>
        <v>0</v>
      </c>
    </row>
    <row r="37" spans="1:11" ht="15" customHeight="1" x14ac:dyDescent="0.15">
      <c r="A37" s="45">
        <f t="shared" si="0"/>
        <v>27</v>
      </c>
      <c r="B37" s="76">
        <f t="shared" si="3"/>
        <v>2035</v>
      </c>
      <c r="C37" s="77">
        <v>5</v>
      </c>
      <c r="D37" s="78" t="s">
        <v>137</v>
      </c>
      <c r="E37" s="79">
        <f t="shared" si="4"/>
        <v>2035</v>
      </c>
      <c r="F37" s="80">
        <v>9</v>
      </c>
      <c r="G37" s="76">
        <f t="shared" si="5"/>
        <v>2035</v>
      </c>
      <c r="H37" s="126">
        <v>10</v>
      </c>
      <c r="I37" s="147"/>
      <c r="J37" s="148">
        <f t="shared" si="2"/>
        <v>0</v>
      </c>
      <c r="K37" s="148">
        <f t="shared" si="6"/>
        <v>0</v>
      </c>
    </row>
    <row r="38" spans="1:11" ht="15" customHeight="1" thickBot="1" x14ac:dyDescent="0.2">
      <c r="A38" s="127">
        <f t="shared" si="0"/>
        <v>28</v>
      </c>
      <c r="B38" s="128">
        <f t="shared" si="3"/>
        <v>2035</v>
      </c>
      <c r="C38" s="129">
        <v>10</v>
      </c>
      <c r="D38" s="130" t="s">
        <v>137</v>
      </c>
      <c r="E38" s="131">
        <f t="shared" si="4"/>
        <v>2036</v>
      </c>
      <c r="F38" s="132">
        <v>3</v>
      </c>
      <c r="G38" s="128">
        <f t="shared" si="5"/>
        <v>2036</v>
      </c>
      <c r="H38" s="133">
        <v>4</v>
      </c>
      <c r="I38" s="134"/>
      <c r="J38" s="135">
        <f t="shared" si="2"/>
        <v>0</v>
      </c>
      <c r="K38" s="135">
        <f t="shared" si="6"/>
        <v>0</v>
      </c>
    </row>
    <row r="39" spans="1:11" ht="15" customHeight="1" x14ac:dyDescent="0.15">
      <c r="A39" s="45">
        <f t="shared" si="0"/>
        <v>29</v>
      </c>
      <c r="B39" s="76">
        <f t="shared" si="3"/>
        <v>2036</v>
      </c>
      <c r="C39" s="77">
        <v>5</v>
      </c>
      <c r="D39" s="78" t="s">
        <v>137</v>
      </c>
      <c r="E39" s="79">
        <f t="shared" si="4"/>
        <v>2036</v>
      </c>
      <c r="F39" s="80">
        <v>9</v>
      </c>
      <c r="G39" s="76">
        <f t="shared" si="5"/>
        <v>2036</v>
      </c>
      <c r="H39" s="126">
        <v>10</v>
      </c>
      <c r="I39" s="147"/>
      <c r="J39" s="148">
        <f t="shared" si="2"/>
        <v>0</v>
      </c>
      <c r="K39" s="148">
        <f t="shared" si="6"/>
        <v>0</v>
      </c>
    </row>
    <row r="40" spans="1:11" ht="15" customHeight="1" thickBot="1" x14ac:dyDescent="0.2">
      <c r="A40" s="127">
        <f t="shared" si="0"/>
        <v>30</v>
      </c>
      <c r="B40" s="128">
        <f t="shared" si="3"/>
        <v>2036</v>
      </c>
      <c r="C40" s="129">
        <v>10</v>
      </c>
      <c r="D40" s="130" t="s">
        <v>137</v>
      </c>
      <c r="E40" s="131">
        <f t="shared" si="4"/>
        <v>2037</v>
      </c>
      <c r="F40" s="132">
        <v>3</v>
      </c>
      <c r="G40" s="128">
        <f t="shared" si="5"/>
        <v>2037</v>
      </c>
      <c r="H40" s="133">
        <v>4</v>
      </c>
      <c r="I40" s="134"/>
      <c r="J40" s="135">
        <f t="shared" si="2"/>
        <v>0</v>
      </c>
      <c r="K40" s="135">
        <f t="shared" si="6"/>
        <v>0</v>
      </c>
    </row>
    <row r="41" spans="1:11" ht="15" customHeight="1" x14ac:dyDescent="0.15">
      <c r="A41" s="45">
        <f t="shared" si="0"/>
        <v>31</v>
      </c>
      <c r="B41" s="76">
        <f t="shared" si="3"/>
        <v>2037</v>
      </c>
      <c r="C41" s="77">
        <v>5</v>
      </c>
      <c r="D41" s="78" t="s">
        <v>137</v>
      </c>
      <c r="E41" s="79">
        <f t="shared" si="4"/>
        <v>2037</v>
      </c>
      <c r="F41" s="80">
        <v>9</v>
      </c>
      <c r="G41" s="76">
        <f t="shared" si="5"/>
        <v>2037</v>
      </c>
      <c r="H41" s="126">
        <v>10</v>
      </c>
      <c r="I41" s="147"/>
      <c r="J41" s="148">
        <f t="shared" si="2"/>
        <v>0</v>
      </c>
      <c r="K41" s="148">
        <f t="shared" si="6"/>
        <v>0</v>
      </c>
    </row>
    <row r="42" spans="1:11" ht="15" customHeight="1" thickBot="1" x14ac:dyDescent="0.2">
      <c r="A42" s="127">
        <f t="shared" si="0"/>
        <v>32</v>
      </c>
      <c r="B42" s="128">
        <f t="shared" si="3"/>
        <v>2037</v>
      </c>
      <c r="C42" s="129">
        <v>10</v>
      </c>
      <c r="D42" s="130" t="s">
        <v>137</v>
      </c>
      <c r="E42" s="131">
        <f t="shared" si="4"/>
        <v>2038</v>
      </c>
      <c r="F42" s="132">
        <v>3</v>
      </c>
      <c r="G42" s="128">
        <f t="shared" si="5"/>
        <v>2038</v>
      </c>
      <c r="H42" s="133">
        <v>4</v>
      </c>
      <c r="I42" s="134"/>
      <c r="J42" s="135">
        <f t="shared" si="2"/>
        <v>0</v>
      </c>
      <c r="K42" s="135">
        <f t="shared" si="6"/>
        <v>0</v>
      </c>
    </row>
    <row r="43" spans="1:11" ht="15" customHeight="1" x14ac:dyDescent="0.15">
      <c r="A43" s="45">
        <f t="shared" si="0"/>
        <v>33</v>
      </c>
      <c r="B43" s="76">
        <f t="shared" si="3"/>
        <v>2038</v>
      </c>
      <c r="C43" s="77">
        <v>5</v>
      </c>
      <c r="D43" s="78" t="s">
        <v>137</v>
      </c>
      <c r="E43" s="79">
        <f t="shared" si="4"/>
        <v>2038</v>
      </c>
      <c r="F43" s="80">
        <v>9</v>
      </c>
      <c r="G43" s="76">
        <f t="shared" si="5"/>
        <v>2038</v>
      </c>
      <c r="H43" s="126">
        <v>10</v>
      </c>
      <c r="I43" s="147"/>
      <c r="J43" s="148">
        <f t="shared" si="2"/>
        <v>0</v>
      </c>
      <c r="K43" s="148">
        <f t="shared" si="6"/>
        <v>0</v>
      </c>
    </row>
    <row r="44" spans="1:11" ht="15" customHeight="1" thickBot="1" x14ac:dyDescent="0.2">
      <c r="A44" s="127">
        <f t="shared" si="0"/>
        <v>34</v>
      </c>
      <c r="B44" s="128">
        <f t="shared" si="3"/>
        <v>2038</v>
      </c>
      <c r="C44" s="129">
        <v>10</v>
      </c>
      <c r="D44" s="130" t="s">
        <v>137</v>
      </c>
      <c r="E44" s="131">
        <f t="shared" si="4"/>
        <v>2039</v>
      </c>
      <c r="F44" s="132">
        <v>3</v>
      </c>
      <c r="G44" s="128">
        <f t="shared" si="5"/>
        <v>2039</v>
      </c>
      <c r="H44" s="133">
        <v>4</v>
      </c>
      <c r="I44" s="134"/>
      <c r="J44" s="135">
        <f t="shared" si="2"/>
        <v>0</v>
      </c>
      <c r="K44" s="135">
        <f t="shared" si="6"/>
        <v>0</v>
      </c>
    </row>
    <row r="45" spans="1:11" ht="15" customHeight="1" x14ac:dyDescent="0.15">
      <c r="A45" s="45">
        <f t="shared" si="0"/>
        <v>35</v>
      </c>
      <c r="B45" s="76">
        <f t="shared" si="3"/>
        <v>2039</v>
      </c>
      <c r="C45" s="77">
        <v>5</v>
      </c>
      <c r="D45" s="78" t="s">
        <v>137</v>
      </c>
      <c r="E45" s="79">
        <f t="shared" si="4"/>
        <v>2039</v>
      </c>
      <c r="F45" s="80">
        <v>9</v>
      </c>
      <c r="G45" s="76">
        <f t="shared" si="5"/>
        <v>2039</v>
      </c>
      <c r="H45" s="126">
        <v>10</v>
      </c>
      <c r="I45" s="147"/>
      <c r="J45" s="148">
        <f t="shared" si="2"/>
        <v>0</v>
      </c>
      <c r="K45" s="148">
        <f t="shared" si="6"/>
        <v>0</v>
      </c>
    </row>
    <row r="46" spans="1:11" ht="15" customHeight="1" thickBot="1" x14ac:dyDescent="0.2">
      <c r="A46" s="127">
        <f t="shared" si="0"/>
        <v>36</v>
      </c>
      <c r="B46" s="128">
        <f t="shared" si="3"/>
        <v>2039</v>
      </c>
      <c r="C46" s="129">
        <v>10</v>
      </c>
      <c r="D46" s="130" t="s">
        <v>137</v>
      </c>
      <c r="E46" s="131">
        <f t="shared" si="4"/>
        <v>2040</v>
      </c>
      <c r="F46" s="132">
        <v>3</v>
      </c>
      <c r="G46" s="128">
        <f t="shared" si="5"/>
        <v>2040</v>
      </c>
      <c r="H46" s="133">
        <v>4</v>
      </c>
      <c r="I46" s="134"/>
      <c r="J46" s="135">
        <f t="shared" si="2"/>
        <v>0</v>
      </c>
      <c r="K46" s="135">
        <f t="shared" si="6"/>
        <v>0</v>
      </c>
    </row>
    <row r="47" spans="1:11" ht="15" customHeight="1" x14ac:dyDescent="0.15">
      <c r="A47" s="45">
        <f t="shared" si="0"/>
        <v>37</v>
      </c>
      <c r="B47" s="76">
        <f t="shared" si="3"/>
        <v>2040</v>
      </c>
      <c r="C47" s="77">
        <v>5</v>
      </c>
      <c r="D47" s="78" t="s">
        <v>137</v>
      </c>
      <c r="E47" s="79">
        <f t="shared" si="4"/>
        <v>2040</v>
      </c>
      <c r="F47" s="80">
        <v>9</v>
      </c>
      <c r="G47" s="76">
        <f t="shared" si="5"/>
        <v>2040</v>
      </c>
      <c r="H47" s="126">
        <v>10</v>
      </c>
      <c r="I47" s="147"/>
      <c r="J47" s="148">
        <f t="shared" si="2"/>
        <v>0</v>
      </c>
      <c r="K47" s="148">
        <f t="shared" si="6"/>
        <v>0</v>
      </c>
    </row>
    <row r="48" spans="1:11" ht="15" customHeight="1" thickBot="1" x14ac:dyDescent="0.2">
      <c r="A48" s="127">
        <f t="shared" si="0"/>
        <v>38</v>
      </c>
      <c r="B48" s="128">
        <f t="shared" si="3"/>
        <v>2040</v>
      </c>
      <c r="C48" s="129">
        <v>10</v>
      </c>
      <c r="D48" s="130" t="s">
        <v>137</v>
      </c>
      <c r="E48" s="131">
        <f t="shared" si="4"/>
        <v>2041</v>
      </c>
      <c r="F48" s="132">
        <v>3</v>
      </c>
      <c r="G48" s="128">
        <f t="shared" si="5"/>
        <v>2041</v>
      </c>
      <c r="H48" s="133">
        <v>4</v>
      </c>
      <c r="I48" s="134"/>
      <c r="J48" s="135">
        <f t="shared" si="2"/>
        <v>0</v>
      </c>
      <c r="K48" s="135">
        <f t="shared" si="6"/>
        <v>0</v>
      </c>
    </row>
    <row r="49" spans="1:11" ht="15" customHeight="1" x14ac:dyDescent="0.15">
      <c r="A49" s="45">
        <f t="shared" si="0"/>
        <v>39</v>
      </c>
      <c r="B49" s="76">
        <f t="shared" si="3"/>
        <v>2041</v>
      </c>
      <c r="C49" s="77">
        <v>5</v>
      </c>
      <c r="D49" s="78" t="s">
        <v>137</v>
      </c>
      <c r="E49" s="79">
        <f t="shared" si="4"/>
        <v>2041</v>
      </c>
      <c r="F49" s="80">
        <v>9</v>
      </c>
      <c r="G49" s="76">
        <f t="shared" si="5"/>
        <v>2041</v>
      </c>
      <c r="H49" s="126">
        <v>10</v>
      </c>
      <c r="I49" s="147"/>
      <c r="J49" s="148">
        <f t="shared" si="2"/>
        <v>0</v>
      </c>
      <c r="K49" s="148">
        <f t="shared" si="6"/>
        <v>0</v>
      </c>
    </row>
    <row r="50" spans="1:11" ht="15" customHeight="1" thickBot="1" x14ac:dyDescent="0.2">
      <c r="A50" s="127">
        <f t="shared" si="0"/>
        <v>40</v>
      </c>
      <c r="B50" s="128">
        <f t="shared" si="3"/>
        <v>2041</v>
      </c>
      <c r="C50" s="129">
        <v>10</v>
      </c>
      <c r="D50" s="130" t="s">
        <v>137</v>
      </c>
      <c r="E50" s="131">
        <f t="shared" si="4"/>
        <v>2042</v>
      </c>
      <c r="F50" s="132">
        <v>3</v>
      </c>
      <c r="G50" s="128">
        <f t="shared" si="5"/>
        <v>2042</v>
      </c>
      <c r="H50" s="133">
        <v>4</v>
      </c>
      <c r="I50" s="134"/>
      <c r="J50" s="135">
        <f t="shared" si="2"/>
        <v>0</v>
      </c>
      <c r="K50" s="135">
        <f t="shared" si="6"/>
        <v>0</v>
      </c>
    </row>
    <row r="51" spans="1:11" ht="15" customHeight="1" x14ac:dyDescent="0.15">
      <c r="A51" s="45">
        <f t="shared" si="0"/>
        <v>41</v>
      </c>
      <c r="B51" s="76">
        <f t="shared" si="3"/>
        <v>2042</v>
      </c>
      <c r="C51" s="77">
        <v>5</v>
      </c>
      <c r="D51" s="78" t="s">
        <v>137</v>
      </c>
      <c r="E51" s="79">
        <f t="shared" si="4"/>
        <v>2042</v>
      </c>
      <c r="F51" s="80">
        <v>9</v>
      </c>
      <c r="G51" s="76">
        <f t="shared" si="5"/>
        <v>2042</v>
      </c>
      <c r="H51" s="126">
        <v>10</v>
      </c>
      <c r="I51" s="147"/>
      <c r="J51" s="148">
        <f t="shared" si="2"/>
        <v>0</v>
      </c>
      <c r="K51" s="148">
        <f t="shared" si="6"/>
        <v>0</v>
      </c>
    </row>
    <row r="52" spans="1:11" ht="15" customHeight="1" thickBot="1" x14ac:dyDescent="0.2">
      <c r="A52" s="127">
        <f t="shared" si="0"/>
        <v>42</v>
      </c>
      <c r="B52" s="128">
        <f t="shared" si="3"/>
        <v>2042</v>
      </c>
      <c r="C52" s="129">
        <v>10</v>
      </c>
      <c r="D52" s="130" t="s">
        <v>137</v>
      </c>
      <c r="E52" s="131">
        <f t="shared" si="4"/>
        <v>2043</v>
      </c>
      <c r="F52" s="132">
        <v>3</v>
      </c>
      <c r="G52" s="128">
        <f t="shared" si="5"/>
        <v>2043</v>
      </c>
      <c r="H52" s="133">
        <v>4</v>
      </c>
      <c r="I52" s="134"/>
      <c r="J52" s="135">
        <f t="shared" si="2"/>
        <v>0</v>
      </c>
      <c r="K52" s="135">
        <f t="shared" si="6"/>
        <v>0</v>
      </c>
    </row>
    <row r="53" spans="1:11" ht="15" customHeight="1" x14ac:dyDescent="0.15">
      <c r="A53" s="45">
        <f t="shared" si="0"/>
        <v>43</v>
      </c>
      <c r="B53" s="76">
        <f t="shared" si="3"/>
        <v>2043</v>
      </c>
      <c r="C53" s="77">
        <v>5</v>
      </c>
      <c r="D53" s="78" t="s">
        <v>137</v>
      </c>
      <c r="E53" s="79">
        <f t="shared" si="4"/>
        <v>2043</v>
      </c>
      <c r="F53" s="80">
        <v>9</v>
      </c>
      <c r="G53" s="76">
        <f t="shared" si="5"/>
        <v>2043</v>
      </c>
      <c r="H53" s="126">
        <v>10</v>
      </c>
      <c r="I53" s="147"/>
      <c r="J53" s="148">
        <f t="shared" si="2"/>
        <v>0</v>
      </c>
      <c r="K53" s="148">
        <f t="shared" si="6"/>
        <v>0</v>
      </c>
    </row>
    <row r="54" spans="1:11" ht="15" customHeight="1" thickBot="1" x14ac:dyDescent="0.2">
      <c r="A54" s="127">
        <f t="shared" si="0"/>
        <v>44</v>
      </c>
      <c r="B54" s="128">
        <f t="shared" si="3"/>
        <v>2043</v>
      </c>
      <c r="C54" s="129">
        <v>10</v>
      </c>
      <c r="D54" s="130" t="s">
        <v>137</v>
      </c>
      <c r="E54" s="131">
        <f t="shared" si="4"/>
        <v>2044</v>
      </c>
      <c r="F54" s="132">
        <v>3</v>
      </c>
      <c r="G54" s="128">
        <f t="shared" si="5"/>
        <v>2044</v>
      </c>
      <c r="H54" s="133">
        <v>4</v>
      </c>
      <c r="I54" s="134"/>
      <c r="J54" s="135">
        <f t="shared" si="2"/>
        <v>0</v>
      </c>
      <c r="K54" s="135">
        <f t="shared" si="6"/>
        <v>0</v>
      </c>
    </row>
    <row r="55" spans="1:11" ht="15" customHeight="1" x14ac:dyDescent="0.15">
      <c r="A55" s="45">
        <f t="shared" si="0"/>
        <v>45</v>
      </c>
      <c r="B55" s="76">
        <f t="shared" si="3"/>
        <v>2044</v>
      </c>
      <c r="C55" s="77">
        <v>5</v>
      </c>
      <c r="D55" s="78" t="s">
        <v>137</v>
      </c>
      <c r="E55" s="79">
        <f t="shared" si="4"/>
        <v>2044</v>
      </c>
      <c r="F55" s="80">
        <v>9</v>
      </c>
      <c r="G55" s="76">
        <f t="shared" si="5"/>
        <v>2044</v>
      </c>
      <c r="H55" s="126">
        <v>10</v>
      </c>
      <c r="I55" s="147"/>
      <c r="J55" s="148">
        <f t="shared" si="2"/>
        <v>0</v>
      </c>
      <c r="K55" s="148">
        <f t="shared" si="6"/>
        <v>0</v>
      </c>
    </row>
    <row r="56" spans="1:11" ht="15" customHeight="1" thickBot="1" x14ac:dyDescent="0.2">
      <c r="A56" s="127">
        <f t="shared" si="0"/>
        <v>46</v>
      </c>
      <c r="B56" s="128">
        <f t="shared" si="3"/>
        <v>2044</v>
      </c>
      <c r="C56" s="129">
        <v>10</v>
      </c>
      <c r="D56" s="130" t="s">
        <v>137</v>
      </c>
      <c r="E56" s="131">
        <f t="shared" si="4"/>
        <v>2045</v>
      </c>
      <c r="F56" s="132">
        <v>3</v>
      </c>
      <c r="G56" s="128">
        <f t="shared" si="5"/>
        <v>2045</v>
      </c>
      <c r="H56" s="133">
        <v>4</v>
      </c>
      <c r="I56" s="134"/>
      <c r="J56" s="135">
        <f t="shared" si="2"/>
        <v>0</v>
      </c>
      <c r="K56" s="135">
        <f t="shared" si="6"/>
        <v>0</v>
      </c>
    </row>
    <row r="57" spans="1:11" ht="15" customHeight="1" x14ac:dyDescent="0.15">
      <c r="A57" s="45">
        <f t="shared" si="0"/>
        <v>47</v>
      </c>
      <c r="B57" s="76">
        <f t="shared" si="3"/>
        <v>2045</v>
      </c>
      <c r="C57" s="77">
        <v>5</v>
      </c>
      <c r="D57" s="78" t="s">
        <v>137</v>
      </c>
      <c r="E57" s="79">
        <f t="shared" si="4"/>
        <v>2045</v>
      </c>
      <c r="F57" s="80">
        <v>9</v>
      </c>
      <c r="G57" s="76">
        <f t="shared" si="5"/>
        <v>2045</v>
      </c>
      <c r="H57" s="126">
        <v>10</v>
      </c>
      <c r="I57" s="147"/>
      <c r="J57" s="148">
        <f t="shared" si="2"/>
        <v>0</v>
      </c>
      <c r="K57" s="148">
        <f t="shared" si="6"/>
        <v>0</v>
      </c>
    </row>
    <row r="58" spans="1:11" ht="15" customHeight="1" thickBot="1" x14ac:dyDescent="0.2">
      <c r="A58" s="127">
        <f t="shared" si="0"/>
        <v>48</v>
      </c>
      <c r="B58" s="128">
        <f t="shared" si="3"/>
        <v>2045</v>
      </c>
      <c r="C58" s="129">
        <v>10</v>
      </c>
      <c r="D58" s="130" t="s">
        <v>137</v>
      </c>
      <c r="E58" s="131">
        <f t="shared" si="4"/>
        <v>2046</v>
      </c>
      <c r="F58" s="132">
        <v>3</v>
      </c>
      <c r="G58" s="128">
        <f t="shared" si="5"/>
        <v>2046</v>
      </c>
      <c r="H58" s="133">
        <v>4</v>
      </c>
      <c r="I58" s="134"/>
      <c r="J58" s="135">
        <f t="shared" si="2"/>
        <v>0</v>
      </c>
      <c r="K58" s="135">
        <f t="shared" si="6"/>
        <v>0</v>
      </c>
    </row>
    <row r="59" spans="1:11" ht="15" customHeight="1" x14ac:dyDescent="0.15">
      <c r="A59" s="45">
        <f t="shared" si="0"/>
        <v>49</v>
      </c>
      <c r="B59" s="76">
        <f t="shared" si="3"/>
        <v>2046</v>
      </c>
      <c r="C59" s="77">
        <v>5</v>
      </c>
      <c r="D59" s="78" t="s">
        <v>137</v>
      </c>
      <c r="E59" s="79">
        <f t="shared" si="4"/>
        <v>2046</v>
      </c>
      <c r="F59" s="80">
        <v>9</v>
      </c>
      <c r="G59" s="76">
        <f t="shared" si="5"/>
        <v>2046</v>
      </c>
      <c r="H59" s="126">
        <v>10</v>
      </c>
      <c r="I59" s="147"/>
      <c r="J59" s="148">
        <f t="shared" si="2"/>
        <v>0</v>
      </c>
      <c r="K59" s="148">
        <f t="shared" si="6"/>
        <v>0</v>
      </c>
    </row>
    <row r="60" spans="1:11" ht="15" customHeight="1" thickBot="1" x14ac:dyDescent="0.2">
      <c r="A60" s="127">
        <f t="shared" si="0"/>
        <v>50</v>
      </c>
      <c r="B60" s="128">
        <f t="shared" si="3"/>
        <v>2046</v>
      </c>
      <c r="C60" s="129">
        <v>10</v>
      </c>
      <c r="D60" s="130" t="s">
        <v>137</v>
      </c>
      <c r="E60" s="131">
        <f t="shared" si="4"/>
        <v>2047</v>
      </c>
      <c r="F60" s="132">
        <v>3</v>
      </c>
      <c r="G60" s="128">
        <f t="shared" si="5"/>
        <v>2047</v>
      </c>
      <c r="H60" s="133">
        <v>4</v>
      </c>
      <c r="I60" s="134"/>
      <c r="J60" s="135">
        <f t="shared" si="2"/>
        <v>0</v>
      </c>
      <c r="K60" s="135">
        <f t="shared" si="6"/>
        <v>0</v>
      </c>
    </row>
    <row r="61" spans="1:11" ht="15" customHeight="1" thickBot="1" x14ac:dyDescent="0.2">
      <c r="A61" s="433" t="s">
        <v>26</v>
      </c>
      <c r="B61" s="433"/>
      <c r="C61" s="433"/>
      <c r="D61" s="433"/>
      <c r="E61" s="433"/>
      <c r="F61" s="433"/>
      <c r="G61" s="433"/>
      <c r="H61" s="398"/>
      <c r="I61" s="149">
        <f>SUM(I11:I60)</f>
        <v>0</v>
      </c>
      <c r="J61" s="46">
        <f>SUM(J11:J60)</f>
        <v>0</v>
      </c>
      <c r="K61" s="137">
        <f>SUM(K11:K60)</f>
        <v>0</v>
      </c>
    </row>
    <row r="62" spans="1:11" x14ac:dyDescent="0.15">
      <c r="A62" s="32"/>
      <c r="B62" s="32"/>
      <c r="C62" s="32"/>
      <c r="D62" s="32"/>
      <c r="E62" s="32"/>
      <c r="F62" s="32"/>
      <c r="G62" s="32"/>
      <c r="H62" s="32"/>
      <c r="I62" s="47"/>
      <c r="J62" s="47"/>
      <c r="K62" s="47"/>
    </row>
    <row r="63" spans="1:11" x14ac:dyDescent="0.15">
      <c r="A63" s="2" t="s">
        <v>380</v>
      </c>
      <c r="C63" s="347" t="s">
        <v>388</v>
      </c>
      <c r="D63" s="347"/>
      <c r="E63" s="347"/>
      <c r="F63" s="347"/>
      <c r="G63" s="347"/>
      <c r="H63" s="347"/>
      <c r="I63" s="347"/>
      <c r="J63" s="347"/>
      <c r="K63" s="347"/>
    </row>
    <row r="64" spans="1:11" x14ac:dyDescent="0.15">
      <c r="A64" s="2" t="s">
        <v>381</v>
      </c>
      <c r="C64" s="347" t="s">
        <v>395</v>
      </c>
      <c r="D64" s="347"/>
      <c r="E64" s="347"/>
      <c r="F64" s="347"/>
      <c r="G64" s="347"/>
      <c r="H64" s="347"/>
      <c r="I64" s="347"/>
      <c r="J64" s="347"/>
      <c r="K64" s="347"/>
    </row>
    <row r="65" spans="1:11" x14ac:dyDescent="0.15">
      <c r="A65" s="2" t="s">
        <v>382</v>
      </c>
      <c r="C65" s="347" t="s">
        <v>390</v>
      </c>
      <c r="D65" s="347"/>
      <c r="E65" s="347"/>
      <c r="F65" s="347"/>
      <c r="G65" s="347"/>
      <c r="H65" s="347"/>
      <c r="I65" s="347"/>
      <c r="J65" s="347"/>
      <c r="K65" s="347"/>
    </row>
    <row r="66" spans="1:11" x14ac:dyDescent="0.15">
      <c r="A66" s="2" t="s">
        <v>383</v>
      </c>
      <c r="C66" s="347" t="s">
        <v>391</v>
      </c>
      <c r="D66" s="347"/>
      <c r="E66" s="347"/>
      <c r="F66" s="347"/>
      <c r="G66" s="347"/>
      <c r="H66" s="347"/>
      <c r="I66" s="347"/>
      <c r="J66" s="347"/>
      <c r="K66" s="347"/>
    </row>
    <row r="67" spans="1:11" ht="48" customHeight="1" x14ac:dyDescent="0.15">
      <c r="A67" s="305" t="s">
        <v>384</v>
      </c>
      <c r="C67" s="324" t="s">
        <v>416</v>
      </c>
      <c r="D67" s="324"/>
      <c r="E67" s="324"/>
      <c r="F67" s="324"/>
      <c r="G67" s="324"/>
      <c r="H67" s="324"/>
      <c r="I67" s="324"/>
      <c r="J67" s="324"/>
      <c r="K67" s="324"/>
    </row>
    <row r="68" spans="1:11" x14ac:dyDescent="0.15">
      <c r="A68" s="2" t="s">
        <v>385</v>
      </c>
      <c r="C68" s="347" t="s">
        <v>417</v>
      </c>
      <c r="D68" s="347"/>
      <c r="E68" s="347"/>
      <c r="F68" s="347"/>
      <c r="G68" s="347"/>
      <c r="H68" s="347"/>
      <c r="I68" s="347"/>
      <c r="J68" s="347"/>
      <c r="K68" s="347"/>
    </row>
    <row r="69" spans="1:11" x14ac:dyDescent="0.15">
      <c r="C69" s="347"/>
      <c r="D69" s="347"/>
      <c r="E69" s="347"/>
      <c r="F69" s="347"/>
      <c r="G69" s="347"/>
      <c r="H69" s="347"/>
      <c r="I69" s="347"/>
      <c r="J69" s="347"/>
      <c r="K69" s="347"/>
    </row>
    <row r="70" spans="1:11" x14ac:dyDescent="0.15">
      <c r="C70" s="347"/>
      <c r="D70" s="347"/>
      <c r="E70" s="347"/>
      <c r="F70" s="347"/>
      <c r="G70" s="347"/>
      <c r="H70" s="347"/>
      <c r="I70" s="347"/>
      <c r="J70" s="347"/>
      <c r="K70" s="347"/>
    </row>
    <row r="71" spans="1:11" x14ac:dyDescent="0.15">
      <c r="C71" s="347"/>
      <c r="D71" s="347"/>
      <c r="E71" s="347"/>
      <c r="F71" s="347"/>
      <c r="G71" s="347"/>
      <c r="H71" s="347"/>
      <c r="I71" s="347"/>
      <c r="J71" s="347"/>
      <c r="K71" s="347"/>
    </row>
    <row r="72" spans="1:11" x14ac:dyDescent="0.15">
      <c r="C72" s="347"/>
      <c r="D72" s="347"/>
      <c r="E72" s="347"/>
      <c r="F72" s="347"/>
      <c r="G72" s="347"/>
      <c r="H72" s="347"/>
      <c r="I72" s="347"/>
      <c r="J72" s="347"/>
      <c r="K72" s="347"/>
    </row>
    <row r="73" spans="1:11" x14ac:dyDescent="0.15">
      <c r="C73" s="347"/>
      <c r="D73" s="347"/>
      <c r="E73" s="347"/>
      <c r="F73" s="347"/>
      <c r="G73" s="347"/>
      <c r="H73" s="347"/>
      <c r="I73" s="347"/>
      <c r="J73" s="347"/>
      <c r="K73" s="347"/>
    </row>
  </sheetData>
  <mergeCells count="18">
    <mergeCell ref="C73:K73"/>
    <mergeCell ref="C68:K68"/>
    <mergeCell ref="C69:K69"/>
    <mergeCell ref="C70:K70"/>
    <mergeCell ref="C71:K71"/>
    <mergeCell ref="C72:K72"/>
    <mergeCell ref="C63:K63"/>
    <mergeCell ref="C64:K64"/>
    <mergeCell ref="C65:K65"/>
    <mergeCell ref="C66:K66"/>
    <mergeCell ref="C67:K67"/>
    <mergeCell ref="A61:H61"/>
    <mergeCell ref="A3:K3"/>
    <mergeCell ref="A7:K7"/>
    <mergeCell ref="A9:A10"/>
    <mergeCell ref="B9:F10"/>
    <mergeCell ref="G9:H10"/>
    <mergeCell ref="J9:J10"/>
  </mergeCells>
  <phoneticPr fontId="2"/>
  <printOptions horizontalCentered="1"/>
  <pageMargins left="0.78740157480314965" right="0.78740157480314965" top="0.78740157480314965" bottom="0.78740157480314965" header="0.31496062992125984" footer="0.31496062992125984"/>
  <pageSetup paperSize="9" scale="87" fitToHeight="0" orientation="portrait" horizontalDpi="300" verticalDpi="300" r:id="rId1"/>
  <rowBreaks count="1" manualBreakCount="1">
    <brk id="56"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80" zoomScaleSheetLayoutView="100" workbookViewId="0">
      <selection activeCell="G42" sqref="G42"/>
    </sheetView>
  </sheetViews>
  <sheetFormatPr defaultColWidth="9.140625" defaultRowHeight="12" x14ac:dyDescent="0.15"/>
  <cols>
    <col min="1" max="2" width="2.7109375" style="65" customWidth="1"/>
    <col min="3" max="3" width="28.28515625" style="65" customWidth="1"/>
    <col min="4" max="6" width="18.7109375" style="65" customWidth="1"/>
    <col min="7" max="8" width="14.7109375" style="65" customWidth="1"/>
    <col min="9" max="16384" width="9.140625" style="65"/>
  </cols>
  <sheetData>
    <row r="1" spans="1:8" s="64" customFormat="1" ht="13.5" x14ac:dyDescent="0.15">
      <c r="G1" s="316" t="s">
        <v>312</v>
      </c>
      <c r="H1" s="317"/>
    </row>
    <row r="2" spans="1:8" s="64" customFormat="1" x14ac:dyDescent="0.15"/>
    <row r="3" spans="1:8" s="64" customFormat="1" ht="13.5" x14ac:dyDescent="0.15">
      <c r="A3" s="407" t="s">
        <v>367</v>
      </c>
      <c r="B3" s="407"/>
      <c r="C3" s="407"/>
      <c r="D3" s="407"/>
      <c r="E3" s="407"/>
      <c r="F3" s="407"/>
      <c r="G3" s="407"/>
      <c r="H3" s="407"/>
    </row>
    <row r="4" spans="1:8" s="64" customFormat="1" x14ac:dyDescent="0.15"/>
    <row r="5" spans="1:8" s="64" customFormat="1" x14ac:dyDescent="0.15">
      <c r="A5" s="195"/>
      <c r="B5" s="195"/>
      <c r="C5" s="195"/>
      <c r="D5" s="195"/>
      <c r="E5" s="195"/>
      <c r="F5" s="195"/>
      <c r="G5" s="195"/>
      <c r="H5" s="195"/>
    </row>
    <row r="6" spans="1:8" s="64" customFormat="1" x14ac:dyDescent="0.15">
      <c r="A6" s="195"/>
      <c r="B6" s="195"/>
      <c r="C6" s="195"/>
      <c r="D6" s="195"/>
      <c r="E6" s="195"/>
      <c r="F6" s="195"/>
      <c r="G6" s="195"/>
      <c r="H6" s="195"/>
    </row>
    <row r="7" spans="1:8" s="64" customFormat="1" x14ac:dyDescent="0.15"/>
    <row r="8" spans="1:8" s="64" customFormat="1" ht="17.25" x14ac:dyDescent="0.15">
      <c r="A8" s="406" t="s">
        <v>368</v>
      </c>
      <c r="B8" s="406"/>
      <c r="C8" s="406"/>
      <c r="D8" s="406"/>
      <c r="E8" s="406"/>
      <c r="F8" s="406"/>
      <c r="G8" s="406"/>
      <c r="H8" s="406"/>
    </row>
    <row r="9" spans="1:8" ht="12.75" thickBot="1" x14ac:dyDescent="0.2">
      <c r="A9" s="90"/>
      <c r="B9" s="90"/>
      <c r="C9" s="90"/>
      <c r="D9" s="90"/>
      <c r="E9" s="90"/>
      <c r="F9" s="90"/>
      <c r="G9" s="90"/>
      <c r="H9" s="90"/>
    </row>
    <row r="10" spans="1:8" ht="22.5" customHeight="1" thickBot="1" x14ac:dyDescent="0.2">
      <c r="B10" s="92"/>
      <c r="C10" s="93" t="s">
        <v>323</v>
      </c>
      <c r="D10" s="94" t="s">
        <v>316</v>
      </c>
      <c r="E10" s="95"/>
      <c r="F10" s="96" t="s">
        <v>324</v>
      </c>
      <c r="G10" s="94" t="s">
        <v>169</v>
      </c>
      <c r="H10" s="90"/>
    </row>
    <row r="11" spans="1:8" ht="14.1" customHeight="1" x14ac:dyDescent="0.15">
      <c r="H11" s="66" t="s">
        <v>19</v>
      </c>
    </row>
    <row r="12" spans="1:8" ht="42" customHeight="1" x14ac:dyDescent="0.15">
      <c r="A12" s="97"/>
      <c r="B12" s="98"/>
      <c r="C12" s="99"/>
      <c r="D12" s="304" t="s">
        <v>377</v>
      </c>
      <c r="E12" s="304" t="s">
        <v>418</v>
      </c>
      <c r="F12" s="304" t="s">
        <v>419</v>
      </c>
      <c r="G12" s="408" t="s">
        <v>17</v>
      </c>
      <c r="H12" s="408"/>
    </row>
    <row r="13" spans="1:8" ht="14.1" customHeight="1" x14ac:dyDescent="0.15">
      <c r="A13" s="100" t="s">
        <v>213</v>
      </c>
      <c r="B13" s="101"/>
      <c r="C13" s="102"/>
      <c r="D13" s="103">
        <f>SUM(D14:D15)</f>
        <v>0</v>
      </c>
      <c r="E13" s="103">
        <f>SUM(E14:E15)</f>
        <v>0</v>
      </c>
      <c r="F13" s="103">
        <f>SUM(F14:F15)</f>
        <v>0</v>
      </c>
      <c r="G13" s="413"/>
      <c r="H13" s="414"/>
    </row>
    <row r="14" spans="1:8" ht="14.1" customHeight="1" x14ac:dyDescent="0.15">
      <c r="A14" s="104"/>
      <c r="B14" s="105" t="s">
        <v>22</v>
      </c>
      <c r="C14" s="106"/>
      <c r="D14" s="107"/>
      <c r="E14" s="107"/>
      <c r="F14" s="107"/>
      <c r="G14" s="415"/>
      <c r="H14" s="416"/>
    </row>
    <row r="15" spans="1:8" ht="14.1" customHeight="1" x14ac:dyDescent="0.15">
      <c r="A15" s="108"/>
      <c r="B15" s="109" t="s">
        <v>22</v>
      </c>
      <c r="C15" s="110"/>
      <c r="D15" s="111"/>
      <c r="E15" s="111"/>
      <c r="F15" s="111"/>
      <c r="G15" s="417"/>
      <c r="H15" s="418"/>
    </row>
    <row r="16" spans="1:8" ht="14.1" customHeight="1" x14ac:dyDescent="0.15">
      <c r="A16" s="100" t="s">
        <v>214</v>
      </c>
      <c r="B16" s="101"/>
      <c r="C16" s="102"/>
      <c r="D16" s="103">
        <f>SUM(D17:D18)</f>
        <v>0</v>
      </c>
      <c r="E16" s="103">
        <f>SUM(E17:E18)</f>
        <v>0</v>
      </c>
      <c r="F16" s="103">
        <f>SUM(F17:F18)</f>
        <v>0</v>
      </c>
      <c r="G16" s="413"/>
      <c r="H16" s="414"/>
    </row>
    <row r="17" spans="1:8" ht="14.1" customHeight="1" x14ac:dyDescent="0.15">
      <c r="A17" s="104"/>
      <c r="B17" s="105" t="s">
        <v>22</v>
      </c>
      <c r="C17" s="106"/>
      <c r="D17" s="107"/>
      <c r="E17" s="107"/>
      <c r="F17" s="107"/>
      <c r="G17" s="415"/>
      <c r="H17" s="416"/>
    </row>
    <row r="18" spans="1:8" ht="14.1" customHeight="1" x14ac:dyDescent="0.15">
      <c r="A18" s="108"/>
      <c r="B18" s="109" t="s">
        <v>22</v>
      </c>
      <c r="C18" s="110"/>
      <c r="D18" s="111"/>
      <c r="E18" s="111"/>
      <c r="F18" s="111"/>
      <c r="G18" s="417"/>
      <c r="H18" s="418"/>
    </row>
    <row r="19" spans="1:8" ht="14.1" customHeight="1" x14ac:dyDescent="0.15">
      <c r="A19" s="100" t="s">
        <v>215</v>
      </c>
      <c r="B19" s="101"/>
      <c r="C19" s="102"/>
      <c r="D19" s="103">
        <f>SUM(D20:D21)</f>
        <v>0</v>
      </c>
      <c r="E19" s="103">
        <f>SUM(E20:E21)</f>
        <v>0</v>
      </c>
      <c r="F19" s="103">
        <f>SUM(F20:F21)</f>
        <v>0</v>
      </c>
      <c r="G19" s="413"/>
      <c r="H19" s="414"/>
    </row>
    <row r="20" spans="1:8" ht="14.1" customHeight="1" x14ac:dyDescent="0.15">
      <c r="A20" s="104"/>
      <c r="B20" s="105" t="s">
        <v>22</v>
      </c>
      <c r="C20" s="106"/>
      <c r="D20" s="107"/>
      <c r="E20" s="107"/>
      <c r="F20" s="107"/>
      <c r="G20" s="415"/>
      <c r="H20" s="416"/>
    </row>
    <row r="21" spans="1:8" ht="14.1" customHeight="1" x14ac:dyDescent="0.15">
      <c r="A21" s="108"/>
      <c r="B21" s="109" t="s">
        <v>22</v>
      </c>
      <c r="C21" s="110"/>
      <c r="D21" s="111"/>
      <c r="E21" s="111"/>
      <c r="F21" s="111"/>
      <c r="G21" s="417"/>
      <c r="H21" s="418"/>
    </row>
    <row r="22" spans="1:8" ht="14.1" customHeight="1" x14ac:dyDescent="0.15">
      <c r="A22" s="100" t="s">
        <v>216</v>
      </c>
      <c r="B22" s="101"/>
      <c r="C22" s="102"/>
      <c r="D22" s="103">
        <f>SUM(D23:D24)</f>
        <v>0</v>
      </c>
      <c r="E22" s="103">
        <f>SUM(E23:E24)</f>
        <v>0</v>
      </c>
      <c r="F22" s="103">
        <f>SUM(F23:F24)</f>
        <v>0</v>
      </c>
      <c r="G22" s="413"/>
      <c r="H22" s="414"/>
    </row>
    <row r="23" spans="1:8" ht="14.1" customHeight="1" x14ac:dyDescent="0.15">
      <c r="A23" s="104"/>
      <c r="B23" s="105" t="s">
        <v>22</v>
      </c>
      <c r="C23" s="106"/>
      <c r="D23" s="107"/>
      <c r="E23" s="107"/>
      <c r="F23" s="107"/>
      <c r="G23" s="413"/>
      <c r="H23" s="414"/>
    </row>
    <row r="24" spans="1:8" ht="14.1" customHeight="1" thickBot="1" x14ac:dyDescent="0.2">
      <c r="A24" s="104"/>
      <c r="B24" s="138" t="s">
        <v>22</v>
      </c>
      <c r="C24" s="139"/>
      <c r="D24" s="140"/>
      <c r="E24" s="140"/>
      <c r="F24" s="140"/>
      <c r="G24" s="431"/>
      <c r="H24" s="432"/>
    </row>
    <row r="25" spans="1:8" ht="14.1" customHeight="1" thickBot="1" x14ac:dyDescent="0.2">
      <c r="A25" s="141" t="s">
        <v>202</v>
      </c>
      <c r="B25" s="142"/>
      <c r="C25" s="143"/>
      <c r="D25" s="88">
        <f>SUM(D13,D16,D19,D22)</f>
        <v>0</v>
      </c>
      <c r="E25" s="88">
        <f t="shared" ref="E25:F25" si="0">SUM(E13,E16,E19,E22)</f>
        <v>0</v>
      </c>
      <c r="F25" s="88">
        <f t="shared" si="0"/>
        <v>0</v>
      </c>
      <c r="G25" s="419" t="s">
        <v>201</v>
      </c>
      <c r="H25" s="420"/>
    </row>
    <row r="26" spans="1:8" x14ac:dyDescent="0.15">
      <c r="D26" s="91"/>
      <c r="E26" s="91"/>
      <c r="F26" s="91"/>
      <c r="G26" s="119"/>
    </row>
    <row r="27" spans="1:8" s="2" customFormat="1" x14ac:dyDescent="0.15">
      <c r="A27" s="2" t="s">
        <v>380</v>
      </c>
      <c r="C27" s="324" t="s">
        <v>388</v>
      </c>
      <c r="D27" s="324"/>
      <c r="E27" s="324"/>
      <c r="F27" s="324"/>
      <c r="G27" s="324"/>
      <c r="H27" s="324"/>
    </row>
    <row r="28" spans="1:8" s="2" customFormat="1" x14ac:dyDescent="0.15">
      <c r="A28" s="2" t="s">
        <v>381</v>
      </c>
      <c r="C28" s="324" t="s">
        <v>395</v>
      </c>
      <c r="D28" s="324"/>
      <c r="E28" s="324"/>
      <c r="F28" s="324"/>
      <c r="G28" s="324"/>
      <c r="H28" s="324"/>
    </row>
    <row r="29" spans="1:8" s="2" customFormat="1" x14ac:dyDescent="0.15">
      <c r="A29" s="2" t="s">
        <v>382</v>
      </c>
      <c r="C29" s="324" t="s">
        <v>390</v>
      </c>
      <c r="D29" s="324"/>
      <c r="E29" s="324"/>
      <c r="F29" s="324"/>
      <c r="G29" s="324"/>
      <c r="H29" s="324"/>
    </row>
    <row r="30" spans="1:8" s="2" customFormat="1" x14ac:dyDescent="0.15">
      <c r="A30" s="2" t="s">
        <v>383</v>
      </c>
      <c r="C30" s="324" t="s">
        <v>392</v>
      </c>
      <c r="D30" s="324"/>
      <c r="E30" s="324"/>
      <c r="F30" s="324"/>
      <c r="G30" s="324"/>
      <c r="H30" s="324"/>
    </row>
    <row r="31" spans="1:8" s="2" customFormat="1" x14ac:dyDescent="0.15">
      <c r="A31" s="2" t="s">
        <v>384</v>
      </c>
      <c r="C31" s="324" t="s">
        <v>420</v>
      </c>
      <c r="D31" s="324"/>
      <c r="E31" s="324"/>
      <c r="F31" s="324"/>
      <c r="G31" s="324"/>
      <c r="H31" s="324"/>
    </row>
    <row r="32" spans="1:8" s="2" customFormat="1" x14ac:dyDescent="0.15">
      <c r="A32" s="2" t="s">
        <v>385</v>
      </c>
      <c r="C32" s="324" t="s">
        <v>408</v>
      </c>
      <c r="D32" s="324"/>
      <c r="E32" s="324"/>
      <c r="F32" s="324"/>
      <c r="G32" s="324"/>
      <c r="H32" s="324"/>
    </row>
    <row r="33" spans="1:10" x14ac:dyDescent="0.15">
      <c r="A33" s="2" t="s">
        <v>386</v>
      </c>
      <c r="C33" s="324" t="s">
        <v>412</v>
      </c>
      <c r="D33" s="324"/>
      <c r="E33" s="324"/>
      <c r="F33" s="324"/>
      <c r="G33" s="324"/>
      <c r="H33" s="324"/>
    </row>
    <row r="34" spans="1:10" x14ac:dyDescent="0.15">
      <c r="C34" s="324"/>
      <c r="D34" s="324"/>
      <c r="E34" s="324"/>
      <c r="F34" s="324"/>
      <c r="G34" s="324"/>
      <c r="H34" s="324"/>
      <c r="J34" s="2"/>
    </row>
    <row r="35" spans="1:10" x14ac:dyDescent="0.15">
      <c r="C35" s="324"/>
      <c r="D35" s="324"/>
      <c r="E35" s="324"/>
      <c r="F35" s="324"/>
      <c r="G35" s="324"/>
      <c r="H35" s="324"/>
    </row>
  </sheetData>
  <mergeCells count="26">
    <mergeCell ref="C32:H32"/>
    <mergeCell ref="C33:H33"/>
    <mergeCell ref="C34:H34"/>
    <mergeCell ref="C35:H35"/>
    <mergeCell ref="C27:H27"/>
    <mergeCell ref="C28:H28"/>
    <mergeCell ref="C29:H29"/>
    <mergeCell ref="C30:H30"/>
    <mergeCell ref="C31:H31"/>
    <mergeCell ref="G1:H1"/>
    <mergeCell ref="G15:H15"/>
    <mergeCell ref="A3:H3"/>
    <mergeCell ref="A8:H8"/>
    <mergeCell ref="G12:H12"/>
    <mergeCell ref="G13:H13"/>
    <mergeCell ref="G14:H14"/>
    <mergeCell ref="G22:H22"/>
    <mergeCell ref="G23:H23"/>
    <mergeCell ref="G24:H24"/>
    <mergeCell ref="G25:H25"/>
    <mergeCell ref="G16:H16"/>
    <mergeCell ref="G17:H17"/>
    <mergeCell ref="G18:H18"/>
    <mergeCell ref="G19:H19"/>
    <mergeCell ref="G20:H20"/>
    <mergeCell ref="G21:H21"/>
  </mergeCells>
  <phoneticPr fontId="2"/>
  <printOptions horizontalCentered="1"/>
  <pageMargins left="0.78740157480314965" right="0.78740157480314965" top="0.78740157480314965" bottom="0.78740157480314965" header="0.31496062992125984" footer="0.31496062992125984"/>
  <pageSetup paperSize="9" scale="77"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view="pageBreakPreview" topLeftCell="A28" zoomScaleNormal="80" zoomScaleSheetLayoutView="100" workbookViewId="0">
      <selection activeCell="C71" sqref="C71:K71"/>
    </sheetView>
  </sheetViews>
  <sheetFormatPr defaultColWidth="9.140625" defaultRowHeight="12" x14ac:dyDescent="0.15"/>
  <cols>
    <col min="1" max="1" width="3.7109375" style="2" customWidth="1"/>
    <col min="2" max="2" width="9" style="2" customWidth="1"/>
    <col min="3" max="3" width="4.5703125" style="2" customWidth="1"/>
    <col min="4" max="4" width="3.5703125" style="2" bestFit="1" customWidth="1"/>
    <col min="5" max="5" width="8.7109375" style="2" customWidth="1"/>
    <col min="6" max="6" width="4.7109375" style="2" customWidth="1"/>
    <col min="7" max="7" width="8.7109375" style="2" customWidth="1"/>
    <col min="8" max="8" width="4.5703125" style="2" customWidth="1"/>
    <col min="9" max="11" width="19.7109375" style="2" customWidth="1"/>
    <col min="12" max="16384" width="9.140625" style="2"/>
  </cols>
  <sheetData>
    <row r="1" spans="1:11" s="1" customFormat="1" ht="13.5" x14ac:dyDescent="0.15">
      <c r="K1" s="291" t="s">
        <v>312</v>
      </c>
    </row>
    <row r="2" spans="1:11" s="1" customFormat="1" x14ac:dyDescent="0.15">
      <c r="A2" s="57"/>
      <c r="B2" s="57"/>
      <c r="C2" s="57"/>
      <c r="D2" s="57"/>
      <c r="E2" s="57"/>
      <c r="F2" s="57"/>
      <c r="G2" s="57"/>
      <c r="H2" s="57"/>
      <c r="I2" s="57"/>
      <c r="J2" s="57"/>
      <c r="K2" s="57"/>
    </row>
    <row r="3" spans="1:11" s="1" customFormat="1" ht="13.5" x14ac:dyDescent="0.15">
      <c r="A3" s="434" t="s">
        <v>369</v>
      </c>
      <c r="B3" s="434"/>
      <c r="C3" s="434"/>
      <c r="D3" s="434"/>
      <c r="E3" s="434"/>
      <c r="F3" s="434"/>
      <c r="G3" s="434"/>
      <c r="H3" s="434"/>
      <c r="I3" s="434"/>
      <c r="J3" s="434"/>
      <c r="K3" s="434"/>
    </row>
    <row r="4" spans="1:11" s="1" customFormat="1" x14ac:dyDescent="0.15">
      <c r="A4" s="57"/>
      <c r="B4" s="57"/>
      <c r="C4" s="57"/>
      <c r="D4" s="57"/>
      <c r="E4" s="57"/>
      <c r="F4" s="57"/>
      <c r="G4" s="57"/>
      <c r="H4" s="57"/>
      <c r="I4" s="57"/>
      <c r="J4" s="57"/>
      <c r="K4" s="57"/>
    </row>
    <row r="5" spans="1:11" s="1" customFormat="1" x14ac:dyDescent="0.15">
      <c r="A5" s="57"/>
      <c r="B5" s="57"/>
      <c r="C5" s="57"/>
      <c r="D5" s="57"/>
      <c r="E5" s="57"/>
      <c r="F5" s="57"/>
      <c r="G5" s="57"/>
      <c r="H5" s="57"/>
      <c r="I5" s="57"/>
      <c r="J5" s="57"/>
      <c r="K5" s="57"/>
    </row>
    <row r="6" spans="1:11" s="1" customFormat="1" x14ac:dyDescent="0.15">
      <c r="A6" s="57"/>
      <c r="B6" s="57"/>
      <c r="C6" s="57"/>
      <c r="D6" s="57"/>
      <c r="E6" s="57"/>
      <c r="F6" s="57"/>
      <c r="G6" s="57"/>
      <c r="H6" s="57"/>
      <c r="I6" s="57"/>
      <c r="J6" s="57"/>
      <c r="K6" s="57"/>
    </row>
    <row r="7" spans="1:11" s="1" customFormat="1" ht="17.25" x14ac:dyDescent="0.15">
      <c r="A7" s="319" t="s">
        <v>370</v>
      </c>
      <c r="B7" s="319"/>
      <c r="C7" s="319"/>
      <c r="D7" s="319"/>
      <c r="E7" s="319"/>
      <c r="F7" s="319"/>
      <c r="G7" s="319"/>
      <c r="H7" s="319"/>
      <c r="I7" s="319"/>
      <c r="J7" s="319"/>
      <c r="K7" s="319"/>
    </row>
    <row r="8" spans="1:11" x14ac:dyDescent="0.15">
      <c r="K8" s="58" t="s">
        <v>19</v>
      </c>
    </row>
    <row r="9" spans="1:11" ht="15" customHeight="1" x14ac:dyDescent="0.15">
      <c r="A9" s="427" t="s">
        <v>31</v>
      </c>
      <c r="B9" s="427" t="s">
        <v>32</v>
      </c>
      <c r="C9" s="427"/>
      <c r="D9" s="427"/>
      <c r="E9" s="427"/>
      <c r="F9" s="427"/>
      <c r="G9" s="427" t="s">
        <v>27</v>
      </c>
      <c r="H9" s="427"/>
      <c r="I9" s="122" t="s">
        <v>46</v>
      </c>
      <c r="J9" s="429" t="s">
        <v>138</v>
      </c>
      <c r="K9" s="144" t="s">
        <v>26</v>
      </c>
    </row>
    <row r="10" spans="1:11" ht="15" customHeight="1" x14ac:dyDescent="0.15">
      <c r="A10" s="430"/>
      <c r="B10" s="430"/>
      <c r="C10" s="430"/>
      <c r="D10" s="430"/>
      <c r="E10" s="430"/>
      <c r="F10" s="430"/>
      <c r="G10" s="430"/>
      <c r="H10" s="430"/>
      <c r="I10" s="124" t="s">
        <v>38</v>
      </c>
      <c r="J10" s="430"/>
      <c r="K10" s="125" t="s">
        <v>40</v>
      </c>
    </row>
    <row r="11" spans="1:11" ht="15" customHeight="1" x14ac:dyDescent="0.15">
      <c r="A11" s="45">
        <f t="shared" ref="A11:A60" si="0">A10+1</f>
        <v>1</v>
      </c>
      <c r="B11" s="76">
        <v>2022</v>
      </c>
      <c r="C11" s="77">
        <v>5</v>
      </c>
      <c r="D11" s="78" t="s">
        <v>137</v>
      </c>
      <c r="E11" s="79">
        <v>2022</v>
      </c>
      <c r="F11" s="80">
        <v>9</v>
      </c>
      <c r="G11" s="76">
        <v>2022</v>
      </c>
      <c r="H11" s="126">
        <v>10</v>
      </c>
      <c r="I11" s="81"/>
      <c r="J11" s="36">
        <f>ROUNDDOWN(I11*10%,0)</f>
        <v>0</v>
      </c>
      <c r="K11" s="36">
        <f t="shared" ref="K11:K15" si="1">SUM(I11:J11)</f>
        <v>0</v>
      </c>
    </row>
    <row r="12" spans="1:11" ht="15" customHeight="1" thickBot="1" x14ac:dyDescent="0.2">
      <c r="A12" s="127">
        <f t="shared" si="0"/>
        <v>2</v>
      </c>
      <c r="B12" s="128">
        <v>2022</v>
      </c>
      <c r="C12" s="129">
        <v>10</v>
      </c>
      <c r="D12" s="130" t="s">
        <v>137</v>
      </c>
      <c r="E12" s="131">
        <v>2023</v>
      </c>
      <c r="F12" s="132">
        <v>3</v>
      </c>
      <c r="G12" s="128">
        <v>2023</v>
      </c>
      <c r="H12" s="133">
        <v>4</v>
      </c>
      <c r="I12" s="145"/>
      <c r="J12" s="146">
        <f t="shared" ref="J12:J60" si="2">ROUNDDOWN(I12*10%,0)</f>
        <v>0</v>
      </c>
      <c r="K12" s="146">
        <f t="shared" ref="K12:K13" si="3">SUM(I12:J12)</f>
        <v>0</v>
      </c>
    </row>
    <row r="13" spans="1:11" ht="15" customHeight="1" x14ac:dyDescent="0.15">
      <c r="A13" s="45">
        <f t="shared" si="0"/>
        <v>3</v>
      </c>
      <c r="B13" s="76">
        <f>B11+1</f>
        <v>2023</v>
      </c>
      <c r="C13" s="77">
        <v>5</v>
      </c>
      <c r="D13" s="78" t="s">
        <v>137</v>
      </c>
      <c r="E13" s="79">
        <f>E11+1</f>
        <v>2023</v>
      </c>
      <c r="F13" s="80">
        <v>9</v>
      </c>
      <c r="G13" s="76">
        <f>G11+1</f>
        <v>2023</v>
      </c>
      <c r="H13" s="126">
        <v>10</v>
      </c>
      <c r="I13" s="147"/>
      <c r="J13" s="148">
        <f t="shared" si="2"/>
        <v>0</v>
      </c>
      <c r="K13" s="148">
        <f t="shared" si="3"/>
        <v>0</v>
      </c>
    </row>
    <row r="14" spans="1:11" ht="15" customHeight="1" thickBot="1" x14ac:dyDescent="0.2">
      <c r="A14" s="127">
        <f t="shared" si="0"/>
        <v>4</v>
      </c>
      <c r="B14" s="128">
        <f>B12+1</f>
        <v>2023</v>
      </c>
      <c r="C14" s="129">
        <v>10</v>
      </c>
      <c r="D14" s="130" t="s">
        <v>137</v>
      </c>
      <c r="E14" s="131">
        <f>E12+1</f>
        <v>2024</v>
      </c>
      <c r="F14" s="132">
        <v>3</v>
      </c>
      <c r="G14" s="128">
        <f>G12+1</f>
        <v>2024</v>
      </c>
      <c r="H14" s="133">
        <v>4</v>
      </c>
      <c r="I14" s="134"/>
      <c r="J14" s="135">
        <f>ROUNDDOWN(I14*10%,0)</f>
        <v>0</v>
      </c>
      <c r="K14" s="135">
        <f t="shared" si="1"/>
        <v>0</v>
      </c>
    </row>
    <row r="15" spans="1:11" ht="15" customHeight="1" x14ac:dyDescent="0.15">
      <c r="A15" s="45">
        <f t="shared" si="0"/>
        <v>5</v>
      </c>
      <c r="B15" s="76">
        <f t="shared" ref="B15:B60" si="4">B13+1</f>
        <v>2024</v>
      </c>
      <c r="C15" s="77">
        <v>5</v>
      </c>
      <c r="D15" s="78" t="s">
        <v>137</v>
      </c>
      <c r="E15" s="79">
        <f t="shared" ref="E15:E60" si="5">E13+1</f>
        <v>2024</v>
      </c>
      <c r="F15" s="80">
        <v>9</v>
      </c>
      <c r="G15" s="76">
        <f t="shared" ref="G15:G60" si="6">G13+1</f>
        <v>2024</v>
      </c>
      <c r="H15" s="126">
        <v>10</v>
      </c>
      <c r="I15" s="147"/>
      <c r="J15" s="148">
        <f t="shared" si="2"/>
        <v>0</v>
      </c>
      <c r="K15" s="148">
        <f t="shared" si="1"/>
        <v>0</v>
      </c>
    </row>
    <row r="16" spans="1:11" ht="15" customHeight="1" thickBot="1" x14ac:dyDescent="0.2">
      <c r="A16" s="127">
        <f t="shared" si="0"/>
        <v>6</v>
      </c>
      <c r="B16" s="128">
        <f t="shared" si="4"/>
        <v>2024</v>
      </c>
      <c r="C16" s="129">
        <v>10</v>
      </c>
      <c r="D16" s="130" t="s">
        <v>137</v>
      </c>
      <c r="E16" s="131">
        <f t="shared" si="5"/>
        <v>2025</v>
      </c>
      <c r="F16" s="132">
        <v>3</v>
      </c>
      <c r="G16" s="128">
        <f t="shared" si="6"/>
        <v>2025</v>
      </c>
      <c r="H16" s="133">
        <v>4</v>
      </c>
      <c r="I16" s="134"/>
      <c r="J16" s="135">
        <f t="shared" si="2"/>
        <v>0</v>
      </c>
      <c r="K16" s="135">
        <f t="shared" ref="K16:K60" si="7">SUM(I16:J16)</f>
        <v>0</v>
      </c>
    </row>
    <row r="17" spans="1:11" ht="15" customHeight="1" x14ac:dyDescent="0.15">
      <c r="A17" s="45">
        <f t="shared" si="0"/>
        <v>7</v>
      </c>
      <c r="B17" s="76">
        <f t="shared" si="4"/>
        <v>2025</v>
      </c>
      <c r="C17" s="77">
        <v>5</v>
      </c>
      <c r="D17" s="78" t="s">
        <v>137</v>
      </c>
      <c r="E17" s="79">
        <f t="shared" si="5"/>
        <v>2025</v>
      </c>
      <c r="F17" s="80">
        <v>9</v>
      </c>
      <c r="G17" s="76">
        <f t="shared" si="6"/>
        <v>2025</v>
      </c>
      <c r="H17" s="126">
        <v>10</v>
      </c>
      <c r="I17" s="147"/>
      <c r="J17" s="148">
        <f t="shared" si="2"/>
        <v>0</v>
      </c>
      <c r="K17" s="148">
        <f t="shared" si="7"/>
        <v>0</v>
      </c>
    </row>
    <row r="18" spans="1:11" ht="15" customHeight="1" thickBot="1" x14ac:dyDescent="0.2">
      <c r="A18" s="127">
        <f t="shared" si="0"/>
        <v>8</v>
      </c>
      <c r="B18" s="128">
        <f t="shared" si="4"/>
        <v>2025</v>
      </c>
      <c r="C18" s="129">
        <v>10</v>
      </c>
      <c r="D18" s="130" t="s">
        <v>137</v>
      </c>
      <c r="E18" s="131">
        <f t="shared" si="5"/>
        <v>2026</v>
      </c>
      <c r="F18" s="132">
        <v>3</v>
      </c>
      <c r="G18" s="128">
        <f t="shared" si="6"/>
        <v>2026</v>
      </c>
      <c r="H18" s="133">
        <v>4</v>
      </c>
      <c r="I18" s="134"/>
      <c r="J18" s="135">
        <f t="shared" si="2"/>
        <v>0</v>
      </c>
      <c r="K18" s="135">
        <f t="shared" si="7"/>
        <v>0</v>
      </c>
    </row>
    <row r="19" spans="1:11" ht="15" customHeight="1" x14ac:dyDescent="0.15">
      <c r="A19" s="45">
        <f t="shared" si="0"/>
        <v>9</v>
      </c>
      <c r="B19" s="76">
        <f t="shared" si="4"/>
        <v>2026</v>
      </c>
      <c r="C19" s="77">
        <v>5</v>
      </c>
      <c r="D19" s="78" t="s">
        <v>137</v>
      </c>
      <c r="E19" s="79">
        <f t="shared" si="5"/>
        <v>2026</v>
      </c>
      <c r="F19" s="80">
        <v>9</v>
      </c>
      <c r="G19" s="76">
        <f t="shared" si="6"/>
        <v>2026</v>
      </c>
      <c r="H19" s="126">
        <v>10</v>
      </c>
      <c r="I19" s="147"/>
      <c r="J19" s="148">
        <f t="shared" si="2"/>
        <v>0</v>
      </c>
      <c r="K19" s="148">
        <f t="shared" si="7"/>
        <v>0</v>
      </c>
    </row>
    <row r="20" spans="1:11" ht="15" customHeight="1" thickBot="1" x14ac:dyDescent="0.2">
      <c r="A20" s="127">
        <f t="shared" si="0"/>
        <v>10</v>
      </c>
      <c r="B20" s="128">
        <f t="shared" si="4"/>
        <v>2026</v>
      </c>
      <c r="C20" s="129">
        <v>10</v>
      </c>
      <c r="D20" s="130" t="s">
        <v>137</v>
      </c>
      <c r="E20" s="131">
        <f t="shared" si="5"/>
        <v>2027</v>
      </c>
      <c r="F20" s="132">
        <v>3</v>
      </c>
      <c r="G20" s="128">
        <f t="shared" si="6"/>
        <v>2027</v>
      </c>
      <c r="H20" s="133">
        <v>4</v>
      </c>
      <c r="I20" s="134"/>
      <c r="J20" s="135">
        <f t="shared" si="2"/>
        <v>0</v>
      </c>
      <c r="K20" s="135">
        <f t="shared" si="7"/>
        <v>0</v>
      </c>
    </row>
    <row r="21" spans="1:11" ht="15" customHeight="1" x14ac:dyDescent="0.15">
      <c r="A21" s="45">
        <f t="shared" si="0"/>
        <v>11</v>
      </c>
      <c r="B21" s="76">
        <f t="shared" si="4"/>
        <v>2027</v>
      </c>
      <c r="C21" s="77">
        <v>5</v>
      </c>
      <c r="D21" s="78" t="s">
        <v>137</v>
      </c>
      <c r="E21" s="79">
        <f t="shared" si="5"/>
        <v>2027</v>
      </c>
      <c r="F21" s="80">
        <v>9</v>
      </c>
      <c r="G21" s="76">
        <f t="shared" si="6"/>
        <v>2027</v>
      </c>
      <c r="H21" s="126">
        <v>10</v>
      </c>
      <c r="I21" s="147"/>
      <c r="J21" s="148">
        <f t="shared" si="2"/>
        <v>0</v>
      </c>
      <c r="K21" s="148">
        <f t="shared" si="7"/>
        <v>0</v>
      </c>
    </row>
    <row r="22" spans="1:11" ht="15" customHeight="1" thickBot="1" x14ac:dyDescent="0.2">
      <c r="A22" s="127">
        <f t="shared" si="0"/>
        <v>12</v>
      </c>
      <c r="B22" s="128">
        <f t="shared" si="4"/>
        <v>2027</v>
      </c>
      <c r="C22" s="129">
        <v>10</v>
      </c>
      <c r="D22" s="130" t="s">
        <v>137</v>
      </c>
      <c r="E22" s="131">
        <f t="shared" si="5"/>
        <v>2028</v>
      </c>
      <c r="F22" s="132">
        <v>3</v>
      </c>
      <c r="G22" s="128">
        <f t="shared" si="6"/>
        <v>2028</v>
      </c>
      <c r="H22" s="133">
        <v>4</v>
      </c>
      <c r="I22" s="134"/>
      <c r="J22" s="135">
        <f t="shared" si="2"/>
        <v>0</v>
      </c>
      <c r="K22" s="135">
        <f t="shared" si="7"/>
        <v>0</v>
      </c>
    </row>
    <row r="23" spans="1:11" ht="15" customHeight="1" x14ac:dyDescent="0.15">
      <c r="A23" s="45">
        <f t="shared" si="0"/>
        <v>13</v>
      </c>
      <c r="B23" s="76">
        <f t="shared" si="4"/>
        <v>2028</v>
      </c>
      <c r="C23" s="77">
        <v>5</v>
      </c>
      <c r="D23" s="78" t="s">
        <v>137</v>
      </c>
      <c r="E23" s="79">
        <f t="shared" si="5"/>
        <v>2028</v>
      </c>
      <c r="F23" s="80">
        <v>9</v>
      </c>
      <c r="G23" s="76">
        <f t="shared" si="6"/>
        <v>2028</v>
      </c>
      <c r="H23" s="126">
        <v>10</v>
      </c>
      <c r="I23" s="147"/>
      <c r="J23" s="148">
        <f t="shared" si="2"/>
        <v>0</v>
      </c>
      <c r="K23" s="148">
        <f t="shared" si="7"/>
        <v>0</v>
      </c>
    </row>
    <row r="24" spans="1:11" ht="15" customHeight="1" thickBot="1" x14ac:dyDescent="0.2">
      <c r="A24" s="127">
        <f t="shared" si="0"/>
        <v>14</v>
      </c>
      <c r="B24" s="128">
        <f t="shared" si="4"/>
        <v>2028</v>
      </c>
      <c r="C24" s="129">
        <v>10</v>
      </c>
      <c r="D24" s="130" t="s">
        <v>137</v>
      </c>
      <c r="E24" s="131">
        <f t="shared" si="5"/>
        <v>2029</v>
      </c>
      <c r="F24" s="132">
        <v>3</v>
      </c>
      <c r="G24" s="128">
        <f t="shared" si="6"/>
        <v>2029</v>
      </c>
      <c r="H24" s="133">
        <v>4</v>
      </c>
      <c r="I24" s="134"/>
      <c r="J24" s="135">
        <f t="shared" si="2"/>
        <v>0</v>
      </c>
      <c r="K24" s="135">
        <f t="shared" si="7"/>
        <v>0</v>
      </c>
    </row>
    <row r="25" spans="1:11" ht="15" customHeight="1" x14ac:dyDescent="0.15">
      <c r="A25" s="45">
        <f t="shared" si="0"/>
        <v>15</v>
      </c>
      <c r="B25" s="76">
        <f t="shared" si="4"/>
        <v>2029</v>
      </c>
      <c r="C25" s="77">
        <v>5</v>
      </c>
      <c r="D25" s="78" t="s">
        <v>137</v>
      </c>
      <c r="E25" s="79">
        <f t="shared" si="5"/>
        <v>2029</v>
      </c>
      <c r="F25" s="80">
        <v>9</v>
      </c>
      <c r="G25" s="76">
        <f t="shared" si="6"/>
        <v>2029</v>
      </c>
      <c r="H25" s="126">
        <v>10</v>
      </c>
      <c r="I25" s="147"/>
      <c r="J25" s="148">
        <f t="shared" si="2"/>
        <v>0</v>
      </c>
      <c r="K25" s="148">
        <f t="shared" si="7"/>
        <v>0</v>
      </c>
    </row>
    <row r="26" spans="1:11" ht="15" customHeight="1" thickBot="1" x14ac:dyDescent="0.2">
      <c r="A26" s="127">
        <f t="shared" si="0"/>
        <v>16</v>
      </c>
      <c r="B26" s="128">
        <f t="shared" si="4"/>
        <v>2029</v>
      </c>
      <c r="C26" s="129">
        <v>10</v>
      </c>
      <c r="D26" s="130" t="s">
        <v>137</v>
      </c>
      <c r="E26" s="131">
        <f t="shared" si="5"/>
        <v>2030</v>
      </c>
      <c r="F26" s="132">
        <v>3</v>
      </c>
      <c r="G26" s="128">
        <f t="shared" si="6"/>
        <v>2030</v>
      </c>
      <c r="H26" s="133">
        <v>4</v>
      </c>
      <c r="I26" s="134"/>
      <c r="J26" s="135">
        <f t="shared" si="2"/>
        <v>0</v>
      </c>
      <c r="K26" s="135">
        <f t="shared" si="7"/>
        <v>0</v>
      </c>
    </row>
    <row r="27" spans="1:11" ht="15" customHeight="1" x14ac:dyDescent="0.15">
      <c r="A27" s="45">
        <f t="shared" si="0"/>
        <v>17</v>
      </c>
      <c r="B27" s="76">
        <f t="shared" si="4"/>
        <v>2030</v>
      </c>
      <c r="C27" s="77">
        <v>5</v>
      </c>
      <c r="D27" s="78" t="s">
        <v>137</v>
      </c>
      <c r="E27" s="79">
        <f t="shared" si="5"/>
        <v>2030</v>
      </c>
      <c r="F27" s="80">
        <v>9</v>
      </c>
      <c r="G27" s="76">
        <f t="shared" si="6"/>
        <v>2030</v>
      </c>
      <c r="H27" s="126">
        <v>10</v>
      </c>
      <c r="I27" s="147"/>
      <c r="J27" s="148">
        <f t="shared" si="2"/>
        <v>0</v>
      </c>
      <c r="K27" s="148">
        <f t="shared" si="7"/>
        <v>0</v>
      </c>
    </row>
    <row r="28" spans="1:11" ht="15" customHeight="1" thickBot="1" x14ac:dyDescent="0.2">
      <c r="A28" s="127">
        <f t="shared" si="0"/>
        <v>18</v>
      </c>
      <c r="B28" s="128">
        <f t="shared" si="4"/>
        <v>2030</v>
      </c>
      <c r="C28" s="129">
        <v>10</v>
      </c>
      <c r="D28" s="130" t="s">
        <v>137</v>
      </c>
      <c r="E28" s="131">
        <f t="shared" si="5"/>
        <v>2031</v>
      </c>
      <c r="F28" s="132">
        <v>3</v>
      </c>
      <c r="G28" s="128">
        <f t="shared" si="6"/>
        <v>2031</v>
      </c>
      <c r="H28" s="133">
        <v>4</v>
      </c>
      <c r="I28" s="134"/>
      <c r="J28" s="135">
        <f t="shared" si="2"/>
        <v>0</v>
      </c>
      <c r="K28" s="135">
        <f t="shared" si="7"/>
        <v>0</v>
      </c>
    </row>
    <row r="29" spans="1:11" ht="15" customHeight="1" x14ac:dyDescent="0.15">
      <c r="A29" s="45">
        <f t="shared" si="0"/>
        <v>19</v>
      </c>
      <c r="B29" s="76">
        <f t="shared" si="4"/>
        <v>2031</v>
      </c>
      <c r="C29" s="77">
        <v>5</v>
      </c>
      <c r="D29" s="78" t="s">
        <v>137</v>
      </c>
      <c r="E29" s="79">
        <f t="shared" si="5"/>
        <v>2031</v>
      </c>
      <c r="F29" s="80">
        <v>9</v>
      </c>
      <c r="G29" s="76">
        <f t="shared" si="6"/>
        <v>2031</v>
      </c>
      <c r="H29" s="126">
        <v>10</v>
      </c>
      <c r="I29" s="147"/>
      <c r="J29" s="148">
        <f t="shared" si="2"/>
        <v>0</v>
      </c>
      <c r="K29" s="148">
        <f t="shared" si="7"/>
        <v>0</v>
      </c>
    </row>
    <row r="30" spans="1:11" ht="15" customHeight="1" thickBot="1" x14ac:dyDescent="0.2">
      <c r="A30" s="127">
        <f t="shared" si="0"/>
        <v>20</v>
      </c>
      <c r="B30" s="128">
        <f t="shared" si="4"/>
        <v>2031</v>
      </c>
      <c r="C30" s="129">
        <v>10</v>
      </c>
      <c r="D30" s="130" t="s">
        <v>137</v>
      </c>
      <c r="E30" s="131">
        <f t="shared" si="5"/>
        <v>2032</v>
      </c>
      <c r="F30" s="132">
        <v>3</v>
      </c>
      <c r="G30" s="128">
        <f t="shared" si="6"/>
        <v>2032</v>
      </c>
      <c r="H30" s="133">
        <v>4</v>
      </c>
      <c r="I30" s="134"/>
      <c r="J30" s="135">
        <f t="shared" si="2"/>
        <v>0</v>
      </c>
      <c r="K30" s="135">
        <f t="shared" si="7"/>
        <v>0</v>
      </c>
    </row>
    <row r="31" spans="1:11" ht="15" customHeight="1" x14ac:dyDescent="0.15">
      <c r="A31" s="45">
        <f t="shared" si="0"/>
        <v>21</v>
      </c>
      <c r="B31" s="76">
        <f t="shared" si="4"/>
        <v>2032</v>
      </c>
      <c r="C31" s="77">
        <v>5</v>
      </c>
      <c r="D31" s="78" t="s">
        <v>137</v>
      </c>
      <c r="E31" s="79">
        <f t="shared" si="5"/>
        <v>2032</v>
      </c>
      <c r="F31" s="80">
        <v>9</v>
      </c>
      <c r="G31" s="76">
        <f t="shared" si="6"/>
        <v>2032</v>
      </c>
      <c r="H31" s="126">
        <v>10</v>
      </c>
      <c r="I31" s="147"/>
      <c r="J31" s="148">
        <f t="shared" si="2"/>
        <v>0</v>
      </c>
      <c r="K31" s="148">
        <f t="shared" si="7"/>
        <v>0</v>
      </c>
    </row>
    <row r="32" spans="1:11" ht="15" customHeight="1" thickBot="1" x14ac:dyDescent="0.2">
      <c r="A32" s="127">
        <f t="shared" si="0"/>
        <v>22</v>
      </c>
      <c r="B32" s="128">
        <f t="shared" si="4"/>
        <v>2032</v>
      </c>
      <c r="C32" s="129">
        <v>10</v>
      </c>
      <c r="D32" s="130" t="s">
        <v>137</v>
      </c>
      <c r="E32" s="131">
        <f t="shared" si="5"/>
        <v>2033</v>
      </c>
      <c r="F32" s="132">
        <v>3</v>
      </c>
      <c r="G32" s="128">
        <f t="shared" si="6"/>
        <v>2033</v>
      </c>
      <c r="H32" s="133">
        <v>4</v>
      </c>
      <c r="I32" s="134"/>
      <c r="J32" s="135">
        <f t="shared" si="2"/>
        <v>0</v>
      </c>
      <c r="K32" s="135">
        <f t="shared" si="7"/>
        <v>0</v>
      </c>
    </row>
    <row r="33" spans="1:11" ht="15" customHeight="1" x14ac:dyDescent="0.15">
      <c r="A33" s="45">
        <f t="shared" si="0"/>
        <v>23</v>
      </c>
      <c r="B33" s="76">
        <f t="shared" si="4"/>
        <v>2033</v>
      </c>
      <c r="C33" s="77">
        <v>5</v>
      </c>
      <c r="D33" s="78" t="s">
        <v>137</v>
      </c>
      <c r="E33" s="79">
        <f t="shared" si="5"/>
        <v>2033</v>
      </c>
      <c r="F33" s="80">
        <v>9</v>
      </c>
      <c r="G33" s="76">
        <f t="shared" si="6"/>
        <v>2033</v>
      </c>
      <c r="H33" s="126">
        <v>10</v>
      </c>
      <c r="I33" s="147"/>
      <c r="J33" s="148">
        <f t="shared" si="2"/>
        <v>0</v>
      </c>
      <c r="K33" s="148">
        <f t="shared" si="7"/>
        <v>0</v>
      </c>
    </row>
    <row r="34" spans="1:11" ht="15" customHeight="1" thickBot="1" x14ac:dyDescent="0.2">
      <c r="A34" s="127">
        <f t="shared" si="0"/>
        <v>24</v>
      </c>
      <c r="B34" s="128">
        <f t="shared" si="4"/>
        <v>2033</v>
      </c>
      <c r="C34" s="129">
        <v>10</v>
      </c>
      <c r="D34" s="130" t="s">
        <v>137</v>
      </c>
      <c r="E34" s="131">
        <f t="shared" si="5"/>
        <v>2034</v>
      </c>
      <c r="F34" s="132">
        <v>3</v>
      </c>
      <c r="G34" s="128">
        <f t="shared" si="6"/>
        <v>2034</v>
      </c>
      <c r="H34" s="133">
        <v>4</v>
      </c>
      <c r="I34" s="134"/>
      <c r="J34" s="135">
        <f t="shared" si="2"/>
        <v>0</v>
      </c>
      <c r="K34" s="135">
        <f t="shared" si="7"/>
        <v>0</v>
      </c>
    </row>
    <row r="35" spans="1:11" ht="15" customHeight="1" x14ac:dyDescent="0.15">
      <c r="A35" s="45">
        <f t="shared" si="0"/>
        <v>25</v>
      </c>
      <c r="B35" s="76">
        <f t="shared" si="4"/>
        <v>2034</v>
      </c>
      <c r="C35" s="77">
        <v>5</v>
      </c>
      <c r="D35" s="78" t="s">
        <v>137</v>
      </c>
      <c r="E35" s="79">
        <f t="shared" si="5"/>
        <v>2034</v>
      </c>
      <c r="F35" s="80">
        <v>9</v>
      </c>
      <c r="G35" s="76">
        <f t="shared" si="6"/>
        <v>2034</v>
      </c>
      <c r="H35" s="126">
        <v>10</v>
      </c>
      <c r="I35" s="147"/>
      <c r="J35" s="148">
        <f t="shared" si="2"/>
        <v>0</v>
      </c>
      <c r="K35" s="148">
        <f t="shared" si="7"/>
        <v>0</v>
      </c>
    </row>
    <row r="36" spans="1:11" ht="15" customHeight="1" thickBot="1" x14ac:dyDescent="0.2">
      <c r="A36" s="127">
        <f t="shared" si="0"/>
        <v>26</v>
      </c>
      <c r="B36" s="128">
        <f t="shared" si="4"/>
        <v>2034</v>
      </c>
      <c r="C36" s="129">
        <v>10</v>
      </c>
      <c r="D36" s="130" t="s">
        <v>137</v>
      </c>
      <c r="E36" s="131">
        <f t="shared" si="5"/>
        <v>2035</v>
      </c>
      <c r="F36" s="132">
        <v>3</v>
      </c>
      <c r="G36" s="128">
        <f t="shared" si="6"/>
        <v>2035</v>
      </c>
      <c r="H36" s="133">
        <v>4</v>
      </c>
      <c r="I36" s="134"/>
      <c r="J36" s="135">
        <f t="shared" si="2"/>
        <v>0</v>
      </c>
      <c r="K36" s="135">
        <f t="shared" si="7"/>
        <v>0</v>
      </c>
    </row>
    <row r="37" spans="1:11" ht="15" customHeight="1" x14ac:dyDescent="0.15">
      <c r="A37" s="45">
        <f t="shared" si="0"/>
        <v>27</v>
      </c>
      <c r="B37" s="76">
        <f t="shared" si="4"/>
        <v>2035</v>
      </c>
      <c r="C37" s="77">
        <v>5</v>
      </c>
      <c r="D37" s="78" t="s">
        <v>137</v>
      </c>
      <c r="E37" s="79">
        <f t="shared" si="5"/>
        <v>2035</v>
      </c>
      <c r="F37" s="80">
        <v>9</v>
      </c>
      <c r="G37" s="76">
        <f t="shared" si="6"/>
        <v>2035</v>
      </c>
      <c r="H37" s="126">
        <v>10</v>
      </c>
      <c r="I37" s="147"/>
      <c r="J37" s="148">
        <f t="shared" si="2"/>
        <v>0</v>
      </c>
      <c r="K37" s="148">
        <f t="shared" si="7"/>
        <v>0</v>
      </c>
    </row>
    <row r="38" spans="1:11" ht="15" customHeight="1" thickBot="1" x14ac:dyDescent="0.2">
      <c r="A38" s="127">
        <f t="shared" si="0"/>
        <v>28</v>
      </c>
      <c r="B38" s="128">
        <f t="shared" si="4"/>
        <v>2035</v>
      </c>
      <c r="C38" s="129">
        <v>10</v>
      </c>
      <c r="D38" s="130" t="s">
        <v>137</v>
      </c>
      <c r="E38" s="131">
        <f t="shared" si="5"/>
        <v>2036</v>
      </c>
      <c r="F38" s="132">
        <v>3</v>
      </c>
      <c r="G38" s="128">
        <f t="shared" si="6"/>
        <v>2036</v>
      </c>
      <c r="H38" s="133">
        <v>4</v>
      </c>
      <c r="I38" s="134"/>
      <c r="J38" s="135">
        <f t="shared" si="2"/>
        <v>0</v>
      </c>
      <c r="K38" s="135">
        <f t="shared" si="7"/>
        <v>0</v>
      </c>
    </row>
    <row r="39" spans="1:11" ht="15" customHeight="1" x14ac:dyDescent="0.15">
      <c r="A39" s="45">
        <f t="shared" si="0"/>
        <v>29</v>
      </c>
      <c r="B39" s="76">
        <f t="shared" si="4"/>
        <v>2036</v>
      </c>
      <c r="C39" s="77">
        <v>5</v>
      </c>
      <c r="D39" s="78" t="s">
        <v>137</v>
      </c>
      <c r="E39" s="79">
        <f t="shared" si="5"/>
        <v>2036</v>
      </c>
      <c r="F39" s="80">
        <v>9</v>
      </c>
      <c r="G39" s="76">
        <f t="shared" si="6"/>
        <v>2036</v>
      </c>
      <c r="H39" s="126">
        <v>10</v>
      </c>
      <c r="I39" s="147"/>
      <c r="J39" s="148">
        <f t="shared" si="2"/>
        <v>0</v>
      </c>
      <c r="K39" s="148">
        <f t="shared" si="7"/>
        <v>0</v>
      </c>
    </row>
    <row r="40" spans="1:11" ht="15" customHeight="1" thickBot="1" x14ac:dyDescent="0.2">
      <c r="A40" s="127">
        <f t="shared" si="0"/>
        <v>30</v>
      </c>
      <c r="B40" s="128">
        <f t="shared" si="4"/>
        <v>2036</v>
      </c>
      <c r="C40" s="129">
        <v>10</v>
      </c>
      <c r="D40" s="130" t="s">
        <v>137</v>
      </c>
      <c r="E40" s="131">
        <f t="shared" si="5"/>
        <v>2037</v>
      </c>
      <c r="F40" s="132">
        <v>3</v>
      </c>
      <c r="G40" s="128">
        <f t="shared" si="6"/>
        <v>2037</v>
      </c>
      <c r="H40" s="133">
        <v>4</v>
      </c>
      <c r="I40" s="134"/>
      <c r="J40" s="135">
        <f t="shared" si="2"/>
        <v>0</v>
      </c>
      <c r="K40" s="135">
        <f t="shared" si="7"/>
        <v>0</v>
      </c>
    </row>
    <row r="41" spans="1:11" ht="15" customHeight="1" x14ac:dyDescent="0.15">
      <c r="A41" s="45">
        <f t="shared" si="0"/>
        <v>31</v>
      </c>
      <c r="B41" s="76">
        <f t="shared" si="4"/>
        <v>2037</v>
      </c>
      <c r="C41" s="77">
        <v>5</v>
      </c>
      <c r="D41" s="78" t="s">
        <v>137</v>
      </c>
      <c r="E41" s="79">
        <f t="shared" si="5"/>
        <v>2037</v>
      </c>
      <c r="F41" s="80">
        <v>9</v>
      </c>
      <c r="G41" s="76">
        <f t="shared" si="6"/>
        <v>2037</v>
      </c>
      <c r="H41" s="126">
        <v>10</v>
      </c>
      <c r="I41" s="147"/>
      <c r="J41" s="148">
        <f t="shared" si="2"/>
        <v>0</v>
      </c>
      <c r="K41" s="148">
        <f t="shared" si="7"/>
        <v>0</v>
      </c>
    </row>
    <row r="42" spans="1:11" ht="15" customHeight="1" thickBot="1" x14ac:dyDescent="0.2">
      <c r="A42" s="127">
        <f t="shared" si="0"/>
        <v>32</v>
      </c>
      <c r="B42" s="128">
        <f t="shared" si="4"/>
        <v>2037</v>
      </c>
      <c r="C42" s="129">
        <v>10</v>
      </c>
      <c r="D42" s="130" t="s">
        <v>137</v>
      </c>
      <c r="E42" s="131">
        <f t="shared" si="5"/>
        <v>2038</v>
      </c>
      <c r="F42" s="132">
        <v>3</v>
      </c>
      <c r="G42" s="128">
        <f t="shared" si="6"/>
        <v>2038</v>
      </c>
      <c r="H42" s="133">
        <v>4</v>
      </c>
      <c r="I42" s="134"/>
      <c r="J42" s="135">
        <f t="shared" si="2"/>
        <v>0</v>
      </c>
      <c r="K42" s="135">
        <f t="shared" si="7"/>
        <v>0</v>
      </c>
    </row>
    <row r="43" spans="1:11" ht="15" customHeight="1" x14ac:dyDescent="0.15">
      <c r="A43" s="45">
        <f t="shared" si="0"/>
        <v>33</v>
      </c>
      <c r="B43" s="76">
        <f t="shared" si="4"/>
        <v>2038</v>
      </c>
      <c r="C43" s="77">
        <v>5</v>
      </c>
      <c r="D43" s="78" t="s">
        <v>137</v>
      </c>
      <c r="E43" s="79">
        <f t="shared" si="5"/>
        <v>2038</v>
      </c>
      <c r="F43" s="80">
        <v>9</v>
      </c>
      <c r="G43" s="76">
        <f t="shared" si="6"/>
        <v>2038</v>
      </c>
      <c r="H43" s="126">
        <v>10</v>
      </c>
      <c r="I43" s="147"/>
      <c r="J43" s="148">
        <f t="shared" si="2"/>
        <v>0</v>
      </c>
      <c r="K43" s="148">
        <f t="shared" si="7"/>
        <v>0</v>
      </c>
    </row>
    <row r="44" spans="1:11" ht="15" customHeight="1" thickBot="1" x14ac:dyDescent="0.2">
      <c r="A44" s="127">
        <f t="shared" si="0"/>
        <v>34</v>
      </c>
      <c r="B44" s="128">
        <f t="shared" si="4"/>
        <v>2038</v>
      </c>
      <c r="C44" s="129">
        <v>10</v>
      </c>
      <c r="D44" s="130" t="s">
        <v>137</v>
      </c>
      <c r="E44" s="131">
        <f t="shared" si="5"/>
        <v>2039</v>
      </c>
      <c r="F44" s="132">
        <v>3</v>
      </c>
      <c r="G44" s="128">
        <f t="shared" si="6"/>
        <v>2039</v>
      </c>
      <c r="H44" s="133">
        <v>4</v>
      </c>
      <c r="I44" s="134"/>
      <c r="J44" s="135">
        <f t="shared" si="2"/>
        <v>0</v>
      </c>
      <c r="K44" s="135">
        <f t="shared" si="7"/>
        <v>0</v>
      </c>
    </row>
    <row r="45" spans="1:11" ht="15" customHeight="1" x14ac:dyDescent="0.15">
      <c r="A45" s="45">
        <f t="shared" si="0"/>
        <v>35</v>
      </c>
      <c r="B45" s="76">
        <f t="shared" si="4"/>
        <v>2039</v>
      </c>
      <c r="C45" s="77">
        <v>5</v>
      </c>
      <c r="D45" s="78" t="s">
        <v>137</v>
      </c>
      <c r="E45" s="79">
        <f t="shared" si="5"/>
        <v>2039</v>
      </c>
      <c r="F45" s="80">
        <v>9</v>
      </c>
      <c r="G45" s="76">
        <f t="shared" si="6"/>
        <v>2039</v>
      </c>
      <c r="H45" s="126">
        <v>10</v>
      </c>
      <c r="I45" s="147"/>
      <c r="J45" s="148">
        <f t="shared" si="2"/>
        <v>0</v>
      </c>
      <c r="K45" s="148">
        <f t="shared" si="7"/>
        <v>0</v>
      </c>
    </row>
    <row r="46" spans="1:11" ht="15" customHeight="1" thickBot="1" x14ac:dyDescent="0.2">
      <c r="A46" s="127">
        <f t="shared" si="0"/>
        <v>36</v>
      </c>
      <c r="B46" s="128">
        <f t="shared" si="4"/>
        <v>2039</v>
      </c>
      <c r="C46" s="129">
        <v>10</v>
      </c>
      <c r="D46" s="130" t="s">
        <v>137</v>
      </c>
      <c r="E46" s="131">
        <f t="shared" si="5"/>
        <v>2040</v>
      </c>
      <c r="F46" s="132">
        <v>3</v>
      </c>
      <c r="G46" s="128">
        <f t="shared" si="6"/>
        <v>2040</v>
      </c>
      <c r="H46" s="133">
        <v>4</v>
      </c>
      <c r="I46" s="134"/>
      <c r="J46" s="135">
        <f t="shared" si="2"/>
        <v>0</v>
      </c>
      <c r="K46" s="135">
        <f t="shared" si="7"/>
        <v>0</v>
      </c>
    </row>
    <row r="47" spans="1:11" ht="15" customHeight="1" x14ac:dyDescent="0.15">
      <c r="A47" s="45">
        <f t="shared" si="0"/>
        <v>37</v>
      </c>
      <c r="B47" s="76">
        <f t="shared" si="4"/>
        <v>2040</v>
      </c>
      <c r="C47" s="77">
        <v>5</v>
      </c>
      <c r="D47" s="78" t="s">
        <v>137</v>
      </c>
      <c r="E47" s="79">
        <f t="shared" si="5"/>
        <v>2040</v>
      </c>
      <c r="F47" s="80">
        <v>9</v>
      </c>
      <c r="G47" s="76">
        <f t="shared" si="6"/>
        <v>2040</v>
      </c>
      <c r="H47" s="126">
        <v>10</v>
      </c>
      <c r="I47" s="147"/>
      <c r="J47" s="148">
        <f t="shared" si="2"/>
        <v>0</v>
      </c>
      <c r="K47" s="148">
        <f t="shared" si="7"/>
        <v>0</v>
      </c>
    </row>
    <row r="48" spans="1:11" ht="15" customHeight="1" thickBot="1" x14ac:dyDescent="0.2">
      <c r="A48" s="127">
        <f t="shared" si="0"/>
        <v>38</v>
      </c>
      <c r="B48" s="128">
        <f t="shared" si="4"/>
        <v>2040</v>
      </c>
      <c r="C48" s="129">
        <v>10</v>
      </c>
      <c r="D48" s="130" t="s">
        <v>137</v>
      </c>
      <c r="E48" s="131">
        <f t="shared" si="5"/>
        <v>2041</v>
      </c>
      <c r="F48" s="132">
        <v>3</v>
      </c>
      <c r="G48" s="128">
        <f t="shared" si="6"/>
        <v>2041</v>
      </c>
      <c r="H48" s="133">
        <v>4</v>
      </c>
      <c r="I48" s="134"/>
      <c r="J48" s="135">
        <f t="shared" si="2"/>
        <v>0</v>
      </c>
      <c r="K48" s="135">
        <f t="shared" si="7"/>
        <v>0</v>
      </c>
    </row>
    <row r="49" spans="1:11" ht="15" customHeight="1" x14ac:dyDescent="0.15">
      <c r="A49" s="45">
        <f t="shared" si="0"/>
        <v>39</v>
      </c>
      <c r="B49" s="76">
        <f t="shared" si="4"/>
        <v>2041</v>
      </c>
      <c r="C49" s="77">
        <v>5</v>
      </c>
      <c r="D49" s="78" t="s">
        <v>137</v>
      </c>
      <c r="E49" s="79">
        <f t="shared" si="5"/>
        <v>2041</v>
      </c>
      <c r="F49" s="80">
        <v>9</v>
      </c>
      <c r="G49" s="76">
        <f t="shared" si="6"/>
        <v>2041</v>
      </c>
      <c r="H49" s="126">
        <v>10</v>
      </c>
      <c r="I49" s="147"/>
      <c r="J49" s="148">
        <f t="shared" si="2"/>
        <v>0</v>
      </c>
      <c r="K49" s="148">
        <f t="shared" si="7"/>
        <v>0</v>
      </c>
    </row>
    <row r="50" spans="1:11" ht="15" customHeight="1" thickBot="1" x14ac:dyDescent="0.2">
      <c r="A50" s="127">
        <f t="shared" si="0"/>
        <v>40</v>
      </c>
      <c r="B50" s="128">
        <f t="shared" si="4"/>
        <v>2041</v>
      </c>
      <c r="C50" s="129">
        <v>10</v>
      </c>
      <c r="D50" s="130" t="s">
        <v>137</v>
      </c>
      <c r="E50" s="131">
        <f t="shared" si="5"/>
        <v>2042</v>
      </c>
      <c r="F50" s="132">
        <v>3</v>
      </c>
      <c r="G50" s="128">
        <f t="shared" si="6"/>
        <v>2042</v>
      </c>
      <c r="H50" s="133">
        <v>4</v>
      </c>
      <c r="I50" s="134"/>
      <c r="J50" s="135">
        <f t="shared" si="2"/>
        <v>0</v>
      </c>
      <c r="K50" s="135">
        <f t="shared" si="7"/>
        <v>0</v>
      </c>
    </row>
    <row r="51" spans="1:11" ht="15" customHeight="1" x14ac:dyDescent="0.15">
      <c r="A51" s="45">
        <f t="shared" si="0"/>
        <v>41</v>
      </c>
      <c r="B51" s="76">
        <f t="shared" si="4"/>
        <v>2042</v>
      </c>
      <c r="C51" s="77">
        <v>5</v>
      </c>
      <c r="D51" s="78" t="s">
        <v>137</v>
      </c>
      <c r="E51" s="79">
        <f t="shared" si="5"/>
        <v>2042</v>
      </c>
      <c r="F51" s="80">
        <v>9</v>
      </c>
      <c r="G51" s="76">
        <f t="shared" si="6"/>
        <v>2042</v>
      </c>
      <c r="H51" s="126">
        <v>10</v>
      </c>
      <c r="I51" s="147"/>
      <c r="J51" s="148">
        <f t="shared" si="2"/>
        <v>0</v>
      </c>
      <c r="K51" s="148">
        <f t="shared" si="7"/>
        <v>0</v>
      </c>
    </row>
    <row r="52" spans="1:11" ht="15" customHeight="1" thickBot="1" x14ac:dyDescent="0.2">
      <c r="A52" s="127">
        <f t="shared" si="0"/>
        <v>42</v>
      </c>
      <c r="B52" s="128">
        <f t="shared" si="4"/>
        <v>2042</v>
      </c>
      <c r="C52" s="129">
        <v>10</v>
      </c>
      <c r="D52" s="130" t="s">
        <v>137</v>
      </c>
      <c r="E52" s="131">
        <f t="shared" si="5"/>
        <v>2043</v>
      </c>
      <c r="F52" s="132">
        <v>3</v>
      </c>
      <c r="G52" s="128">
        <f t="shared" si="6"/>
        <v>2043</v>
      </c>
      <c r="H52" s="133">
        <v>4</v>
      </c>
      <c r="I52" s="134"/>
      <c r="J52" s="135">
        <f t="shared" si="2"/>
        <v>0</v>
      </c>
      <c r="K52" s="135">
        <f t="shared" si="7"/>
        <v>0</v>
      </c>
    </row>
    <row r="53" spans="1:11" ht="15" customHeight="1" x14ac:dyDescent="0.15">
      <c r="A53" s="45">
        <f t="shared" si="0"/>
        <v>43</v>
      </c>
      <c r="B53" s="76">
        <f t="shared" si="4"/>
        <v>2043</v>
      </c>
      <c r="C53" s="77">
        <v>5</v>
      </c>
      <c r="D53" s="78" t="s">
        <v>137</v>
      </c>
      <c r="E53" s="79">
        <f t="shared" si="5"/>
        <v>2043</v>
      </c>
      <c r="F53" s="80">
        <v>9</v>
      </c>
      <c r="G53" s="76">
        <f t="shared" si="6"/>
        <v>2043</v>
      </c>
      <c r="H53" s="126">
        <v>10</v>
      </c>
      <c r="I53" s="147"/>
      <c r="J53" s="148">
        <f t="shared" si="2"/>
        <v>0</v>
      </c>
      <c r="K53" s="148">
        <f t="shared" si="7"/>
        <v>0</v>
      </c>
    </row>
    <row r="54" spans="1:11" ht="15" customHeight="1" thickBot="1" x14ac:dyDescent="0.2">
      <c r="A54" s="127">
        <f t="shared" si="0"/>
        <v>44</v>
      </c>
      <c r="B54" s="128">
        <f t="shared" si="4"/>
        <v>2043</v>
      </c>
      <c r="C54" s="129">
        <v>10</v>
      </c>
      <c r="D54" s="130" t="s">
        <v>137</v>
      </c>
      <c r="E54" s="131">
        <f t="shared" si="5"/>
        <v>2044</v>
      </c>
      <c r="F54" s="132">
        <v>3</v>
      </c>
      <c r="G54" s="128">
        <f t="shared" si="6"/>
        <v>2044</v>
      </c>
      <c r="H54" s="133">
        <v>4</v>
      </c>
      <c r="I54" s="134"/>
      <c r="J54" s="135">
        <f t="shared" si="2"/>
        <v>0</v>
      </c>
      <c r="K54" s="135">
        <f t="shared" si="7"/>
        <v>0</v>
      </c>
    </row>
    <row r="55" spans="1:11" ht="15" customHeight="1" x14ac:dyDescent="0.15">
      <c r="A55" s="45">
        <f t="shared" si="0"/>
        <v>45</v>
      </c>
      <c r="B55" s="76">
        <f t="shared" si="4"/>
        <v>2044</v>
      </c>
      <c r="C55" s="77">
        <v>5</v>
      </c>
      <c r="D55" s="78" t="s">
        <v>137</v>
      </c>
      <c r="E55" s="79">
        <f t="shared" si="5"/>
        <v>2044</v>
      </c>
      <c r="F55" s="80">
        <v>9</v>
      </c>
      <c r="G55" s="76">
        <f t="shared" si="6"/>
        <v>2044</v>
      </c>
      <c r="H55" s="126">
        <v>10</v>
      </c>
      <c r="I55" s="147"/>
      <c r="J55" s="148">
        <f t="shared" si="2"/>
        <v>0</v>
      </c>
      <c r="K55" s="148">
        <f t="shared" si="7"/>
        <v>0</v>
      </c>
    </row>
    <row r="56" spans="1:11" ht="15" customHeight="1" thickBot="1" x14ac:dyDescent="0.2">
      <c r="A56" s="127">
        <f t="shared" si="0"/>
        <v>46</v>
      </c>
      <c r="B56" s="128">
        <f t="shared" si="4"/>
        <v>2044</v>
      </c>
      <c r="C56" s="129">
        <v>10</v>
      </c>
      <c r="D56" s="130" t="s">
        <v>137</v>
      </c>
      <c r="E56" s="131">
        <f t="shared" si="5"/>
        <v>2045</v>
      </c>
      <c r="F56" s="132">
        <v>3</v>
      </c>
      <c r="G56" s="128">
        <f t="shared" si="6"/>
        <v>2045</v>
      </c>
      <c r="H56" s="133">
        <v>4</v>
      </c>
      <c r="I56" s="134"/>
      <c r="J56" s="135">
        <f t="shared" si="2"/>
        <v>0</v>
      </c>
      <c r="K56" s="135">
        <f t="shared" si="7"/>
        <v>0</v>
      </c>
    </row>
    <row r="57" spans="1:11" ht="15" customHeight="1" x14ac:dyDescent="0.15">
      <c r="A57" s="45">
        <f t="shared" si="0"/>
        <v>47</v>
      </c>
      <c r="B57" s="76">
        <f t="shared" si="4"/>
        <v>2045</v>
      </c>
      <c r="C57" s="77">
        <v>5</v>
      </c>
      <c r="D57" s="78" t="s">
        <v>137</v>
      </c>
      <c r="E57" s="79">
        <f t="shared" si="5"/>
        <v>2045</v>
      </c>
      <c r="F57" s="80">
        <v>9</v>
      </c>
      <c r="G57" s="76">
        <f t="shared" si="6"/>
        <v>2045</v>
      </c>
      <c r="H57" s="126">
        <v>10</v>
      </c>
      <c r="I57" s="147"/>
      <c r="J57" s="148">
        <f t="shared" si="2"/>
        <v>0</v>
      </c>
      <c r="K57" s="148">
        <f t="shared" si="7"/>
        <v>0</v>
      </c>
    </row>
    <row r="58" spans="1:11" ht="15" customHeight="1" thickBot="1" x14ac:dyDescent="0.2">
      <c r="A58" s="127">
        <f t="shared" si="0"/>
        <v>48</v>
      </c>
      <c r="B58" s="128">
        <f t="shared" si="4"/>
        <v>2045</v>
      </c>
      <c r="C58" s="129">
        <v>10</v>
      </c>
      <c r="D58" s="130" t="s">
        <v>137</v>
      </c>
      <c r="E58" s="131">
        <f t="shared" si="5"/>
        <v>2046</v>
      </c>
      <c r="F58" s="132">
        <v>3</v>
      </c>
      <c r="G58" s="128">
        <f t="shared" si="6"/>
        <v>2046</v>
      </c>
      <c r="H58" s="133">
        <v>4</v>
      </c>
      <c r="I58" s="134"/>
      <c r="J58" s="135">
        <f t="shared" si="2"/>
        <v>0</v>
      </c>
      <c r="K58" s="135">
        <f t="shared" si="7"/>
        <v>0</v>
      </c>
    </row>
    <row r="59" spans="1:11" ht="15" customHeight="1" x14ac:dyDescent="0.15">
      <c r="A59" s="45">
        <f t="shared" si="0"/>
        <v>49</v>
      </c>
      <c r="B59" s="76">
        <f t="shared" si="4"/>
        <v>2046</v>
      </c>
      <c r="C59" s="77">
        <v>5</v>
      </c>
      <c r="D59" s="78" t="s">
        <v>137</v>
      </c>
      <c r="E59" s="79">
        <f t="shared" si="5"/>
        <v>2046</v>
      </c>
      <c r="F59" s="80">
        <v>9</v>
      </c>
      <c r="G59" s="76">
        <f t="shared" si="6"/>
        <v>2046</v>
      </c>
      <c r="H59" s="126">
        <v>10</v>
      </c>
      <c r="I59" s="147"/>
      <c r="J59" s="148">
        <f t="shared" si="2"/>
        <v>0</v>
      </c>
      <c r="K59" s="148">
        <f t="shared" si="7"/>
        <v>0</v>
      </c>
    </row>
    <row r="60" spans="1:11" ht="15" customHeight="1" thickBot="1" x14ac:dyDescent="0.2">
      <c r="A60" s="127">
        <f t="shared" si="0"/>
        <v>50</v>
      </c>
      <c r="B60" s="128">
        <f t="shared" si="4"/>
        <v>2046</v>
      </c>
      <c r="C60" s="129">
        <v>10</v>
      </c>
      <c r="D60" s="130" t="s">
        <v>137</v>
      </c>
      <c r="E60" s="131">
        <f t="shared" si="5"/>
        <v>2047</v>
      </c>
      <c r="F60" s="132">
        <v>3</v>
      </c>
      <c r="G60" s="128">
        <f t="shared" si="6"/>
        <v>2047</v>
      </c>
      <c r="H60" s="133">
        <v>4</v>
      </c>
      <c r="I60" s="134"/>
      <c r="J60" s="135">
        <f t="shared" si="2"/>
        <v>0</v>
      </c>
      <c r="K60" s="135">
        <f t="shared" si="7"/>
        <v>0</v>
      </c>
    </row>
    <row r="61" spans="1:11" ht="15" customHeight="1" thickBot="1" x14ac:dyDescent="0.2">
      <c r="A61" s="433" t="s">
        <v>26</v>
      </c>
      <c r="B61" s="433"/>
      <c r="C61" s="433"/>
      <c r="D61" s="433"/>
      <c r="E61" s="433"/>
      <c r="F61" s="433"/>
      <c r="G61" s="433"/>
      <c r="H61" s="398"/>
      <c r="I61" s="149">
        <f>SUM(I11:I60)</f>
        <v>0</v>
      </c>
      <c r="J61" s="46">
        <f>SUM(J11:J60)</f>
        <v>0</v>
      </c>
      <c r="K61" s="137">
        <f>SUM(K11:K60)</f>
        <v>0</v>
      </c>
    </row>
    <row r="62" spans="1:11" x14ac:dyDescent="0.15">
      <c r="A62" s="32"/>
      <c r="B62" s="32"/>
      <c r="C62" s="32"/>
      <c r="D62" s="32"/>
      <c r="E62" s="32"/>
      <c r="F62" s="32"/>
      <c r="G62" s="32"/>
      <c r="H62" s="32"/>
      <c r="I62" s="47"/>
      <c r="J62" s="47"/>
      <c r="K62" s="47"/>
    </row>
    <row r="63" spans="1:11" x14ac:dyDescent="0.15">
      <c r="A63" s="306" t="s">
        <v>421</v>
      </c>
      <c r="B63" s="306"/>
      <c r="C63" s="347" t="s">
        <v>430</v>
      </c>
      <c r="D63" s="347"/>
      <c r="E63" s="347"/>
      <c r="F63" s="347"/>
      <c r="G63" s="347"/>
      <c r="H63" s="347"/>
      <c r="I63" s="347"/>
      <c r="J63" s="347"/>
      <c r="K63" s="347"/>
    </row>
    <row r="64" spans="1:11" x14ac:dyDescent="0.15">
      <c r="A64" s="306" t="s">
        <v>422</v>
      </c>
      <c r="B64" s="306"/>
      <c r="C64" s="347" t="s">
        <v>431</v>
      </c>
      <c r="D64" s="347"/>
      <c r="E64" s="347"/>
      <c r="F64" s="347"/>
      <c r="G64" s="347"/>
      <c r="H64" s="347"/>
      <c r="I64" s="347"/>
      <c r="J64" s="347"/>
      <c r="K64" s="347"/>
    </row>
    <row r="65" spans="1:11" x14ac:dyDescent="0.15">
      <c r="A65" s="306" t="s">
        <v>423</v>
      </c>
      <c r="B65" s="306"/>
      <c r="C65" s="347" t="s">
        <v>432</v>
      </c>
      <c r="D65" s="347"/>
      <c r="E65" s="347"/>
      <c r="F65" s="347"/>
      <c r="G65" s="347"/>
      <c r="H65" s="347"/>
      <c r="I65" s="347"/>
      <c r="J65" s="347"/>
      <c r="K65" s="347"/>
    </row>
    <row r="66" spans="1:11" x14ac:dyDescent="0.15">
      <c r="A66" s="306" t="s">
        <v>424</v>
      </c>
      <c r="B66" s="306"/>
      <c r="C66" s="347" t="s">
        <v>433</v>
      </c>
      <c r="D66" s="347"/>
      <c r="E66" s="347"/>
      <c r="F66" s="347"/>
      <c r="G66" s="347"/>
      <c r="H66" s="347"/>
      <c r="I66" s="347"/>
      <c r="J66" s="347"/>
      <c r="K66" s="347"/>
    </row>
    <row r="67" spans="1:11" x14ac:dyDescent="0.15">
      <c r="A67" s="306" t="s">
        <v>425</v>
      </c>
      <c r="B67" s="306"/>
      <c r="C67" s="347" t="s">
        <v>458</v>
      </c>
      <c r="D67" s="347"/>
      <c r="E67" s="347"/>
      <c r="F67" s="347"/>
      <c r="G67" s="347"/>
      <c r="H67" s="347"/>
      <c r="I67" s="347"/>
      <c r="J67" s="347"/>
      <c r="K67" s="347"/>
    </row>
    <row r="68" spans="1:11" ht="36" customHeight="1" x14ac:dyDescent="0.15">
      <c r="A68" s="306" t="s">
        <v>426</v>
      </c>
      <c r="B68" s="306"/>
      <c r="C68" s="324" t="s">
        <v>434</v>
      </c>
      <c r="D68" s="324"/>
      <c r="E68" s="324"/>
      <c r="F68" s="324"/>
      <c r="G68" s="324"/>
      <c r="H68" s="324"/>
      <c r="I68" s="324"/>
      <c r="J68" s="324"/>
      <c r="K68" s="324"/>
    </row>
    <row r="69" spans="1:11" x14ac:dyDescent="0.15">
      <c r="A69" s="306"/>
      <c r="B69" s="306"/>
      <c r="C69" s="347"/>
      <c r="D69" s="347"/>
      <c r="E69" s="347"/>
      <c r="F69" s="347"/>
      <c r="G69" s="347"/>
      <c r="H69" s="347"/>
      <c r="I69" s="347"/>
      <c r="J69" s="347"/>
      <c r="K69" s="347"/>
    </row>
    <row r="70" spans="1:11" x14ac:dyDescent="0.15">
      <c r="A70" s="306"/>
      <c r="B70" s="306"/>
      <c r="C70" s="347"/>
      <c r="D70" s="347"/>
      <c r="E70" s="347"/>
      <c r="F70" s="347"/>
      <c r="G70" s="347"/>
      <c r="H70" s="347"/>
      <c r="I70" s="347"/>
      <c r="J70" s="347"/>
      <c r="K70" s="347"/>
    </row>
    <row r="71" spans="1:11" x14ac:dyDescent="0.15">
      <c r="A71" s="306"/>
      <c r="B71" s="306"/>
      <c r="C71" s="347"/>
      <c r="D71" s="347"/>
      <c r="E71" s="347"/>
      <c r="F71" s="347"/>
      <c r="G71" s="347"/>
      <c r="H71" s="347"/>
      <c r="I71" s="347"/>
      <c r="J71" s="347"/>
      <c r="K71" s="347"/>
    </row>
    <row r="72" spans="1:11" x14ac:dyDescent="0.15">
      <c r="A72" s="306"/>
      <c r="B72" s="306"/>
      <c r="C72" s="347"/>
      <c r="D72" s="347"/>
      <c r="E72" s="347"/>
      <c r="F72" s="347"/>
      <c r="G72" s="347"/>
      <c r="H72" s="347"/>
      <c r="I72" s="347"/>
      <c r="J72" s="347"/>
      <c r="K72" s="347"/>
    </row>
  </sheetData>
  <customSheetViews>
    <customSheetView guid="{1E432D73-D559-4735-96E9-E42C2997E3E5}" scale="85" showPageBreaks="1" showGridLines="0" printArea="1" view="pageBreakPreview" topLeftCell="A40">
      <selection activeCell="J7" sqref="J7"/>
      <pageMargins left="0.7" right="0.7" top="0.75" bottom="0.75" header="0.3" footer="0.3"/>
      <pageSetup paperSize="9" scale="77" orientation="portrait" horizontalDpi="300" verticalDpi="300" r:id="rId1"/>
    </customSheetView>
  </customSheetViews>
  <mergeCells count="17">
    <mergeCell ref="C68:K68"/>
    <mergeCell ref="C69:K69"/>
    <mergeCell ref="C70:K70"/>
    <mergeCell ref="C71:K71"/>
    <mergeCell ref="C72:K72"/>
    <mergeCell ref="C63:K63"/>
    <mergeCell ref="C64:K64"/>
    <mergeCell ref="C65:K65"/>
    <mergeCell ref="C66:K66"/>
    <mergeCell ref="C67:K67"/>
    <mergeCell ref="A61:H61"/>
    <mergeCell ref="A3:K3"/>
    <mergeCell ref="A7:K7"/>
    <mergeCell ref="A9:A10"/>
    <mergeCell ref="B9:F10"/>
    <mergeCell ref="G9:H10"/>
    <mergeCell ref="J9:J10"/>
  </mergeCells>
  <phoneticPr fontId="2"/>
  <printOptions horizontalCentered="1"/>
  <pageMargins left="0.59055118110236227" right="0.39370078740157483" top="0.74803149606299213" bottom="0.74803149606299213" header="0.31496062992125984" footer="0.31496062992125984"/>
  <pageSetup paperSize="9" scale="96" fitToHeight="0" orientation="portrait" r:id="rId2"/>
  <rowBreaks count="1" manualBreakCount="1">
    <brk id="5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7"/>
  <sheetViews>
    <sheetView view="pageBreakPreview" topLeftCell="A36" zoomScaleNormal="80" zoomScaleSheetLayoutView="100" workbookViewId="0">
      <selection activeCell="C79" sqref="C79:I79"/>
    </sheetView>
  </sheetViews>
  <sheetFormatPr defaultColWidth="9.140625" defaultRowHeight="12" x14ac:dyDescent="0.15"/>
  <cols>
    <col min="1" max="1" width="1.140625" style="65" customWidth="1"/>
    <col min="2" max="4" width="14" style="65" customWidth="1"/>
    <col min="5" max="9" width="13.42578125" style="65" customWidth="1"/>
    <col min="10" max="10" width="1.140625" style="65" customWidth="1"/>
    <col min="11" max="16384" width="9.140625" style="65"/>
  </cols>
  <sheetData>
    <row r="1" spans="2:9" s="64" customFormat="1" ht="13.5" x14ac:dyDescent="0.15">
      <c r="H1" s="316" t="s">
        <v>312</v>
      </c>
      <c r="I1" s="317"/>
    </row>
    <row r="2" spans="2:9" s="64" customFormat="1" x14ac:dyDescent="0.15">
      <c r="B2" s="195"/>
      <c r="C2" s="195"/>
      <c r="D2" s="195"/>
      <c r="E2" s="195"/>
      <c r="F2" s="195"/>
      <c r="G2" s="195"/>
      <c r="H2" s="195"/>
      <c r="I2" s="195"/>
    </row>
    <row r="3" spans="2:9" s="64" customFormat="1" ht="13.5" x14ac:dyDescent="0.15">
      <c r="B3" s="407" t="s">
        <v>354</v>
      </c>
      <c r="C3" s="407"/>
      <c r="D3" s="407"/>
      <c r="E3" s="407"/>
      <c r="F3" s="407"/>
      <c r="G3" s="407"/>
      <c r="H3" s="407"/>
      <c r="I3" s="407"/>
    </row>
    <row r="4" spans="2:9" s="64" customFormat="1" x14ac:dyDescent="0.15">
      <c r="B4" s="195"/>
      <c r="C4" s="195"/>
      <c r="D4" s="195"/>
      <c r="E4" s="195"/>
      <c r="F4" s="195"/>
      <c r="G4" s="195"/>
      <c r="H4" s="195"/>
      <c r="I4" s="195"/>
    </row>
    <row r="5" spans="2:9" s="64" customFormat="1" x14ac:dyDescent="0.15">
      <c r="B5" s="195"/>
      <c r="C5" s="195"/>
      <c r="D5" s="195"/>
      <c r="E5" s="195"/>
      <c r="F5" s="195"/>
      <c r="G5" s="195"/>
      <c r="H5" s="195"/>
      <c r="I5" s="195"/>
    </row>
    <row r="6" spans="2:9" s="64" customFormat="1" x14ac:dyDescent="0.15">
      <c r="B6" s="195"/>
      <c r="C6" s="195"/>
      <c r="D6" s="195"/>
      <c r="E6" s="195"/>
      <c r="F6" s="195"/>
      <c r="G6" s="195"/>
      <c r="H6" s="195"/>
      <c r="I6" s="195"/>
    </row>
    <row r="7" spans="2:9" s="64" customFormat="1" x14ac:dyDescent="0.15"/>
    <row r="8" spans="2:9" s="64" customFormat="1" ht="17.25" x14ac:dyDescent="0.15">
      <c r="B8" s="406" t="s">
        <v>47</v>
      </c>
      <c r="C8" s="406"/>
      <c r="D8" s="406"/>
      <c r="E8" s="406"/>
      <c r="F8" s="406"/>
      <c r="G8" s="406"/>
      <c r="H8" s="406"/>
      <c r="I8" s="406"/>
    </row>
    <row r="10" spans="2:9" x14ac:dyDescent="0.15">
      <c r="B10" s="65" t="s">
        <v>48</v>
      </c>
      <c r="I10" s="66" t="s">
        <v>49</v>
      </c>
    </row>
    <row r="11" spans="2:9" x14ac:dyDescent="0.15">
      <c r="B11" s="436" t="s">
        <v>21</v>
      </c>
      <c r="C11" s="437"/>
      <c r="D11" s="437"/>
      <c r="E11" s="197">
        <v>2019</v>
      </c>
      <c r="F11" s="197">
        <v>2020</v>
      </c>
      <c r="G11" s="197">
        <v>2021</v>
      </c>
      <c r="H11" s="197">
        <v>2022</v>
      </c>
      <c r="I11" s="155" t="s">
        <v>26</v>
      </c>
    </row>
    <row r="12" spans="2:9" x14ac:dyDescent="0.15">
      <c r="B12" s="105" t="s">
        <v>328</v>
      </c>
      <c r="C12" s="181"/>
      <c r="D12" s="198"/>
      <c r="E12" s="199"/>
      <c r="F12" s="161"/>
      <c r="G12" s="162"/>
      <c r="H12" s="164"/>
      <c r="I12" s="103">
        <f>SUM(E12:H12)</f>
        <v>0</v>
      </c>
    </row>
    <row r="13" spans="2:9" x14ac:dyDescent="0.15">
      <c r="B13" s="183" t="s">
        <v>330</v>
      </c>
      <c r="C13" s="184"/>
      <c r="D13" s="200"/>
      <c r="E13" s="201"/>
      <c r="F13" s="166"/>
      <c r="G13" s="167"/>
      <c r="H13" s="169"/>
      <c r="I13" s="103">
        <f t="shared" ref="I13:I20" si="0">SUM(E13:H13)</f>
        <v>0</v>
      </c>
    </row>
    <row r="14" spans="2:9" x14ac:dyDescent="0.15">
      <c r="B14" s="183" t="s">
        <v>332</v>
      </c>
      <c r="C14" s="184"/>
      <c r="D14" s="200"/>
      <c r="E14" s="201"/>
      <c r="F14" s="166"/>
      <c r="G14" s="167"/>
      <c r="H14" s="169"/>
      <c r="I14" s="103">
        <f t="shared" si="0"/>
        <v>0</v>
      </c>
    </row>
    <row r="15" spans="2:9" x14ac:dyDescent="0.15">
      <c r="B15" s="50" t="s">
        <v>334</v>
      </c>
      <c r="C15" s="184"/>
      <c r="D15" s="200"/>
      <c r="E15" s="201"/>
      <c r="F15" s="166"/>
      <c r="G15" s="167"/>
      <c r="H15" s="169"/>
      <c r="I15" s="103">
        <f t="shared" si="0"/>
        <v>0</v>
      </c>
    </row>
    <row r="16" spans="2:9" x14ac:dyDescent="0.15">
      <c r="B16" s="183" t="s">
        <v>336</v>
      </c>
      <c r="C16" s="184"/>
      <c r="D16" s="200"/>
      <c r="E16" s="201"/>
      <c r="F16" s="166"/>
      <c r="G16" s="167"/>
      <c r="H16" s="169"/>
      <c r="I16" s="103">
        <f t="shared" si="0"/>
        <v>0</v>
      </c>
    </row>
    <row r="17" spans="2:9" x14ac:dyDescent="0.15">
      <c r="B17" s="183" t="s">
        <v>338</v>
      </c>
      <c r="C17" s="184"/>
      <c r="D17" s="200"/>
      <c r="E17" s="201"/>
      <c r="F17" s="166"/>
      <c r="G17" s="167"/>
      <c r="H17" s="169"/>
      <c r="I17" s="103">
        <f t="shared" si="0"/>
        <v>0</v>
      </c>
    </row>
    <row r="18" spans="2:9" x14ac:dyDescent="0.15">
      <c r="B18" s="183" t="s">
        <v>340</v>
      </c>
      <c r="C18" s="184"/>
      <c r="D18" s="200"/>
      <c r="E18" s="201"/>
      <c r="F18" s="166"/>
      <c r="G18" s="167"/>
      <c r="H18" s="169"/>
      <c r="I18" s="103">
        <f>SUM(E18:H18)</f>
        <v>0</v>
      </c>
    </row>
    <row r="19" spans="2:9" x14ac:dyDescent="0.15">
      <c r="B19" s="183" t="s">
        <v>342</v>
      </c>
      <c r="C19" s="184"/>
      <c r="D19" s="200"/>
      <c r="E19" s="201"/>
      <c r="F19" s="166"/>
      <c r="G19" s="167"/>
      <c r="H19" s="169"/>
      <c r="I19" s="103">
        <f t="shared" si="0"/>
        <v>0</v>
      </c>
    </row>
    <row r="20" spans="2:9" ht="12.75" thickBot="1" x14ac:dyDescent="0.2">
      <c r="B20" s="114" t="s">
        <v>344</v>
      </c>
      <c r="C20" s="202"/>
      <c r="D20" s="203"/>
      <c r="E20" s="204"/>
      <c r="F20" s="205"/>
      <c r="G20" s="206"/>
      <c r="H20" s="207"/>
      <c r="I20" s="208">
        <f t="shared" si="0"/>
        <v>0</v>
      </c>
    </row>
    <row r="21" spans="2:9" ht="12.75" thickBot="1" x14ac:dyDescent="0.2">
      <c r="B21" s="141" t="s">
        <v>36</v>
      </c>
      <c r="C21" s="142"/>
      <c r="D21" s="209"/>
      <c r="E21" s="86">
        <f>SUM(E12:E20)</f>
        <v>0</v>
      </c>
      <c r="F21" s="210">
        <f>SUM(F12:F20)</f>
        <v>0</v>
      </c>
      <c r="G21" s="210">
        <f>SUM(G12:G20)</f>
        <v>0</v>
      </c>
      <c r="H21" s="211">
        <f>SUM(H12:H20)</f>
        <v>0</v>
      </c>
      <c r="I21" s="212">
        <f>SUM(I12:I20)</f>
        <v>0</v>
      </c>
    </row>
    <row r="22" spans="2:9" ht="12.75" thickBot="1" x14ac:dyDescent="0.2">
      <c r="B22" s="141" t="s">
        <v>29</v>
      </c>
      <c r="C22" s="142"/>
      <c r="D22" s="209"/>
      <c r="E22" s="86">
        <f>ROUNDDOWN(E21*8%,0)</f>
        <v>0</v>
      </c>
      <c r="F22" s="210">
        <f>ROUNDDOWN(F21*8%,0)</f>
        <v>0</v>
      </c>
      <c r="G22" s="210">
        <f>ROUNDDOWN(G21*8%,0)</f>
        <v>0</v>
      </c>
      <c r="H22" s="211">
        <f>ROUNDDOWN(H21*8%,0)</f>
        <v>0</v>
      </c>
      <c r="I22" s="212">
        <f>ROUNDDOWN(I21*8%,0)</f>
        <v>0</v>
      </c>
    </row>
    <row r="23" spans="2:9" ht="12.75" thickBot="1" x14ac:dyDescent="0.2">
      <c r="B23" s="141" t="s">
        <v>37</v>
      </c>
      <c r="C23" s="142"/>
      <c r="D23" s="209"/>
      <c r="E23" s="86">
        <f>SUM(E21:E22)</f>
        <v>0</v>
      </c>
      <c r="F23" s="210">
        <f>SUM(F21:F22)</f>
        <v>0</v>
      </c>
      <c r="G23" s="210">
        <f>SUM(G21:G22)</f>
        <v>0</v>
      </c>
      <c r="H23" s="211">
        <f>SUM(H21:H22)</f>
        <v>0</v>
      </c>
      <c r="I23" s="212">
        <f>SUM(I21:I22)</f>
        <v>0</v>
      </c>
    </row>
    <row r="25" spans="2:9" x14ac:dyDescent="0.15">
      <c r="B25" s="65" t="s">
        <v>50</v>
      </c>
      <c r="I25" s="66" t="s">
        <v>49</v>
      </c>
    </row>
    <row r="26" spans="2:9" x14ac:dyDescent="0.15">
      <c r="B26" s="436" t="s">
        <v>21</v>
      </c>
      <c r="C26" s="437"/>
      <c r="D26" s="438"/>
      <c r="E26" s="213">
        <f>E11</f>
        <v>2019</v>
      </c>
      <c r="F26" s="197">
        <f t="shared" ref="F26:H26" si="1">F11</f>
        <v>2020</v>
      </c>
      <c r="G26" s="197">
        <f t="shared" si="1"/>
        <v>2021</v>
      </c>
      <c r="H26" s="197">
        <f t="shared" si="1"/>
        <v>2022</v>
      </c>
      <c r="I26" s="155" t="s">
        <v>26</v>
      </c>
    </row>
    <row r="27" spans="2:9" x14ac:dyDescent="0.15">
      <c r="B27" s="100" t="s">
        <v>51</v>
      </c>
      <c r="C27" s="214"/>
      <c r="D27" s="215" t="s">
        <v>52</v>
      </c>
      <c r="E27" s="163"/>
      <c r="F27" s="161"/>
      <c r="G27" s="162"/>
      <c r="H27" s="164"/>
      <c r="I27" s="216">
        <f>SUM(E27:H27)</f>
        <v>0</v>
      </c>
    </row>
    <row r="28" spans="2:9" x14ac:dyDescent="0.15">
      <c r="B28" s="189"/>
      <c r="D28" s="217" t="s">
        <v>52</v>
      </c>
      <c r="E28" s="168"/>
      <c r="F28" s="166"/>
      <c r="G28" s="167"/>
      <c r="H28" s="169"/>
      <c r="I28" s="218">
        <f>SUM(E28:H28)</f>
        <v>0</v>
      </c>
    </row>
    <row r="29" spans="2:9" ht="12.75" thickBot="1" x14ac:dyDescent="0.2">
      <c r="B29" s="189"/>
      <c r="D29" s="219" t="s">
        <v>52</v>
      </c>
      <c r="E29" s="220"/>
      <c r="F29" s="221"/>
      <c r="G29" s="222"/>
      <c r="H29" s="223"/>
      <c r="I29" s="224">
        <f>SUM(E29:H29)</f>
        <v>0</v>
      </c>
    </row>
    <row r="30" spans="2:9" ht="12.75" thickBot="1" x14ac:dyDescent="0.2">
      <c r="B30" s="225"/>
      <c r="C30" s="226"/>
      <c r="D30" s="227" t="s">
        <v>53</v>
      </c>
      <c r="E30" s="86">
        <f t="shared" ref="E30:H30" si="2">SUM(E27:E29)</f>
        <v>0</v>
      </c>
      <c r="F30" s="210">
        <f t="shared" si="2"/>
        <v>0</v>
      </c>
      <c r="G30" s="210">
        <f t="shared" ref="G30" si="3">SUM(G27:G29)</f>
        <v>0</v>
      </c>
      <c r="H30" s="211">
        <f t="shared" si="2"/>
        <v>0</v>
      </c>
      <c r="I30" s="212">
        <f>SUM(E30:H30)</f>
        <v>0</v>
      </c>
    </row>
    <row r="31" spans="2:9" x14ac:dyDescent="0.15">
      <c r="B31" s="100" t="s">
        <v>54</v>
      </c>
      <c r="C31" s="214"/>
      <c r="D31" s="299" t="s">
        <v>55</v>
      </c>
      <c r="E31" s="229"/>
      <c r="F31" s="230"/>
      <c r="G31" s="230"/>
      <c r="H31" s="231"/>
      <c r="I31" s="232">
        <f>SUM(E31:H31)</f>
        <v>0</v>
      </c>
    </row>
    <row r="32" spans="2:9" x14ac:dyDescent="0.15">
      <c r="B32" s="189"/>
      <c r="D32" s="300" t="s">
        <v>55</v>
      </c>
      <c r="E32" s="168"/>
      <c r="F32" s="166"/>
      <c r="G32" s="166"/>
      <c r="H32" s="169"/>
      <c r="I32" s="218">
        <f t="shared" ref="I32:I38" si="4">SUM(E32:H32)</f>
        <v>0</v>
      </c>
    </row>
    <row r="33" spans="2:12" ht="12.75" thickBot="1" x14ac:dyDescent="0.2">
      <c r="B33" s="189"/>
      <c r="D33" s="301" t="s">
        <v>55</v>
      </c>
      <c r="E33" s="220"/>
      <c r="F33" s="221"/>
      <c r="G33" s="221"/>
      <c r="H33" s="223"/>
      <c r="I33" s="224">
        <f t="shared" si="4"/>
        <v>0</v>
      </c>
    </row>
    <row r="34" spans="2:12" ht="12.75" thickBot="1" x14ac:dyDescent="0.2">
      <c r="B34" s="225"/>
      <c r="C34" s="226"/>
      <c r="D34" s="227" t="s">
        <v>53</v>
      </c>
      <c r="E34" s="86">
        <f t="shared" ref="E34:H34" si="5">SUM(E31:E33)</f>
        <v>0</v>
      </c>
      <c r="F34" s="210">
        <f t="shared" si="5"/>
        <v>0</v>
      </c>
      <c r="G34" s="210">
        <f t="shared" ref="G34" si="6">SUM(G31:G33)</f>
        <v>0</v>
      </c>
      <c r="H34" s="211">
        <f t="shared" si="5"/>
        <v>0</v>
      </c>
      <c r="I34" s="212">
        <f t="shared" si="4"/>
        <v>0</v>
      </c>
    </row>
    <row r="35" spans="2:12" x14ac:dyDescent="0.15">
      <c r="B35" s="189" t="s">
        <v>45</v>
      </c>
      <c r="D35" s="228" t="s">
        <v>56</v>
      </c>
      <c r="E35" s="229"/>
      <c r="F35" s="230"/>
      <c r="G35" s="230"/>
      <c r="H35" s="231"/>
      <c r="I35" s="232">
        <f>SUM(E35:H35)</f>
        <v>0</v>
      </c>
    </row>
    <row r="36" spans="2:12" x14ac:dyDescent="0.15">
      <c r="B36" s="189"/>
      <c r="D36" s="217" t="s">
        <v>56</v>
      </c>
      <c r="E36" s="168"/>
      <c r="F36" s="166"/>
      <c r="G36" s="166"/>
      <c r="H36" s="169"/>
      <c r="I36" s="218">
        <f t="shared" si="4"/>
        <v>0</v>
      </c>
    </row>
    <row r="37" spans="2:12" ht="12.75" thickBot="1" x14ac:dyDescent="0.2">
      <c r="B37" s="189"/>
      <c r="D37" s="219" t="s">
        <v>56</v>
      </c>
      <c r="E37" s="220"/>
      <c r="F37" s="221"/>
      <c r="G37" s="221"/>
      <c r="H37" s="223"/>
      <c r="I37" s="224">
        <f t="shared" si="4"/>
        <v>0</v>
      </c>
    </row>
    <row r="38" spans="2:12" ht="12.75" thickBot="1" x14ac:dyDescent="0.2">
      <c r="B38" s="189"/>
      <c r="D38" s="227" t="s">
        <v>53</v>
      </c>
      <c r="E38" s="86">
        <f t="shared" ref="E38:H38" si="7">SUM(E35:E37)</f>
        <v>0</v>
      </c>
      <c r="F38" s="210">
        <f t="shared" si="7"/>
        <v>0</v>
      </c>
      <c r="G38" s="210">
        <f t="shared" ref="G38" si="8">SUM(G35:G37)</f>
        <v>0</v>
      </c>
      <c r="H38" s="211">
        <f t="shared" si="7"/>
        <v>0</v>
      </c>
      <c r="I38" s="212">
        <f t="shared" si="4"/>
        <v>0</v>
      </c>
    </row>
    <row r="39" spans="2:12" ht="12.75" thickBot="1" x14ac:dyDescent="0.2">
      <c r="B39" s="439" t="s">
        <v>26</v>
      </c>
      <c r="C39" s="440"/>
      <c r="D39" s="441"/>
      <c r="E39" s="86">
        <f>SUM(E38,E34,E30)</f>
        <v>0</v>
      </c>
      <c r="F39" s="210">
        <f>SUM(F38,F34,F30)</f>
        <v>0</v>
      </c>
      <c r="G39" s="210">
        <f>SUM(G38,G34,G30)</f>
        <v>0</v>
      </c>
      <c r="H39" s="211">
        <f>SUM(H38,H34,H30)</f>
        <v>0</v>
      </c>
      <c r="I39" s="212">
        <f>SUM(E39:H39)</f>
        <v>0</v>
      </c>
    </row>
    <row r="40" spans="2:12" x14ac:dyDescent="0.15">
      <c r="B40" s="121"/>
      <c r="C40" s="121"/>
      <c r="D40" s="121"/>
      <c r="E40" s="91"/>
      <c r="F40" s="91"/>
      <c r="G40" s="91"/>
      <c r="H40" s="91"/>
      <c r="I40" s="91"/>
    </row>
    <row r="41" spans="2:12" x14ac:dyDescent="0.15">
      <c r="B41" s="307" t="s">
        <v>421</v>
      </c>
      <c r="C41" s="411" t="s">
        <v>430</v>
      </c>
      <c r="D41" s="411"/>
      <c r="E41" s="411"/>
      <c r="F41" s="411"/>
      <c r="G41" s="411"/>
      <c r="H41" s="411"/>
      <c r="I41" s="411"/>
    </row>
    <row r="42" spans="2:12" x14ac:dyDescent="0.15">
      <c r="B42" s="307" t="s">
        <v>422</v>
      </c>
      <c r="C42" s="411" t="s">
        <v>451</v>
      </c>
      <c r="D42" s="411"/>
      <c r="E42" s="411"/>
      <c r="F42" s="411"/>
      <c r="G42" s="411"/>
      <c r="H42" s="411"/>
      <c r="I42" s="411"/>
    </row>
    <row r="43" spans="2:12" x14ac:dyDescent="0.15">
      <c r="B43" s="307" t="s">
        <v>423</v>
      </c>
      <c r="C43" s="411" t="s">
        <v>432</v>
      </c>
      <c r="D43" s="411"/>
      <c r="E43" s="411"/>
      <c r="F43" s="411"/>
      <c r="G43" s="411"/>
      <c r="H43" s="411"/>
      <c r="I43" s="411"/>
    </row>
    <row r="44" spans="2:12" x14ac:dyDescent="0.15">
      <c r="B44" s="307" t="s">
        <v>424</v>
      </c>
      <c r="C44" s="411" t="s">
        <v>433</v>
      </c>
      <c r="D44" s="411"/>
      <c r="E44" s="411"/>
      <c r="F44" s="411"/>
      <c r="G44" s="411"/>
      <c r="H44" s="411"/>
      <c r="I44" s="411"/>
    </row>
    <row r="45" spans="2:12" x14ac:dyDescent="0.15">
      <c r="B45" s="307" t="s">
        <v>425</v>
      </c>
      <c r="C45" s="411" t="s">
        <v>436</v>
      </c>
      <c r="D45" s="411"/>
      <c r="E45" s="411"/>
      <c r="F45" s="411"/>
      <c r="G45" s="411"/>
      <c r="H45" s="411"/>
      <c r="I45" s="411"/>
    </row>
    <row r="46" spans="2:12" x14ac:dyDescent="0.15">
      <c r="B46" s="307" t="s">
        <v>426</v>
      </c>
      <c r="C46" s="411" t="s">
        <v>437</v>
      </c>
      <c r="D46" s="411"/>
      <c r="E46" s="411"/>
      <c r="F46" s="411"/>
      <c r="G46" s="411"/>
      <c r="H46" s="411"/>
      <c r="I46" s="411"/>
    </row>
    <row r="47" spans="2:12" x14ac:dyDescent="0.15">
      <c r="B47" s="307"/>
      <c r="C47" s="411"/>
      <c r="D47" s="411"/>
      <c r="E47" s="411"/>
      <c r="F47" s="411"/>
      <c r="G47" s="411"/>
      <c r="H47" s="411"/>
      <c r="I47" s="411"/>
      <c r="L47" s="2"/>
    </row>
    <row r="48" spans="2:12" x14ac:dyDescent="0.15">
      <c r="B48" s="65" t="s">
        <v>57</v>
      </c>
    </row>
    <row r="49" spans="2:9" x14ac:dyDescent="0.15">
      <c r="B49" s="155" t="s">
        <v>58</v>
      </c>
      <c r="C49" s="155" t="s">
        <v>59</v>
      </c>
      <c r="D49" s="155" t="s">
        <v>61</v>
      </c>
      <c r="E49" s="435" t="s">
        <v>60</v>
      </c>
      <c r="F49" s="435"/>
      <c r="G49" s="155"/>
      <c r="H49" s="435" t="s">
        <v>45</v>
      </c>
      <c r="I49" s="435"/>
    </row>
    <row r="50" spans="2:9" x14ac:dyDescent="0.15">
      <c r="B50" s="120"/>
      <c r="C50" s="159"/>
      <c r="D50" s="120"/>
      <c r="E50" s="413"/>
      <c r="F50" s="414"/>
      <c r="G50" s="101"/>
      <c r="H50" s="413"/>
      <c r="I50" s="414"/>
    </row>
    <row r="51" spans="2:9" x14ac:dyDescent="0.15">
      <c r="B51" s="120"/>
      <c r="C51" s="159"/>
      <c r="D51" s="120"/>
      <c r="E51" s="413"/>
      <c r="F51" s="414"/>
      <c r="G51" s="101"/>
      <c r="H51" s="413"/>
      <c r="I51" s="414"/>
    </row>
    <row r="52" spans="2:9" x14ac:dyDescent="0.15">
      <c r="B52" s="120"/>
      <c r="C52" s="159"/>
      <c r="D52" s="120"/>
      <c r="E52" s="413"/>
      <c r="F52" s="414"/>
      <c r="G52" s="101"/>
      <c r="H52" s="413"/>
      <c r="I52" s="414"/>
    </row>
    <row r="53" spans="2:9" x14ac:dyDescent="0.15">
      <c r="B53" s="120"/>
      <c r="C53" s="159"/>
      <c r="D53" s="120"/>
      <c r="E53" s="413"/>
      <c r="F53" s="414"/>
      <c r="G53" s="101"/>
      <c r="H53" s="413"/>
      <c r="I53" s="414"/>
    </row>
    <row r="54" spans="2:9" x14ac:dyDescent="0.15">
      <c r="B54" s="120"/>
      <c r="C54" s="159"/>
      <c r="D54" s="120"/>
      <c r="E54" s="413"/>
      <c r="F54" s="414"/>
      <c r="G54" s="101"/>
      <c r="H54" s="413"/>
      <c r="I54" s="414"/>
    </row>
    <row r="55" spans="2:9" x14ac:dyDescent="0.15">
      <c r="B55" s="120"/>
      <c r="C55" s="159"/>
      <c r="D55" s="120"/>
      <c r="E55" s="413"/>
      <c r="F55" s="414"/>
      <c r="G55" s="101"/>
      <c r="H55" s="413"/>
      <c r="I55" s="414"/>
    </row>
    <row r="56" spans="2:9" x14ac:dyDescent="0.15">
      <c r="B56" s="120"/>
      <c r="C56" s="159"/>
      <c r="D56" s="120"/>
      <c r="E56" s="413"/>
      <c r="F56" s="414"/>
      <c r="G56" s="101"/>
      <c r="H56" s="413"/>
      <c r="I56" s="414"/>
    </row>
    <row r="57" spans="2:9" x14ac:dyDescent="0.15">
      <c r="B57" s="120"/>
      <c r="C57" s="159"/>
      <c r="D57" s="120"/>
      <c r="E57" s="413"/>
      <c r="F57" s="414"/>
      <c r="G57" s="101"/>
      <c r="H57" s="413"/>
      <c r="I57" s="414"/>
    </row>
    <row r="58" spans="2:9" x14ac:dyDescent="0.15">
      <c r="B58" s="120"/>
      <c r="C58" s="159"/>
      <c r="D58" s="120"/>
      <c r="E58" s="413"/>
      <c r="F58" s="414"/>
      <c r="G58" s="101"/>
      <c r="H58" s="413"/>
      <c r="I58" s="414"/>
    </row>
    <row r="59" spans="2:9" x14ac:dyDescent="0.15">
      <c r="B59" s="120"/>
      <c r="C59" s="159"/>
      <c r="D59" s="120"/>
      <c r="E59" s="413"/>
      <c r="F59" s="414"/>
      <c r="G59" s="101"/>
      <c r="H59" s="413"/>
      <c r="I59" s="414"/>
    </row>
    <row r="61" spans="2:9" x14ac:dyDescent="0.15">
      <c r="B61" s="65" t="s">
        <v>62</v>
      </c>
    </row>
    <row r="62" spans="2:9" x14ac:dyDescent="0.15">
      <c r="B62" s="155" t="s">
        <v>63</v>
      </c>
      <c r="C62" s="155" t="s">
        <v>64</v>
      </c>
      <c r="D62" s="155" t="s">
        <v>66</v>
      </c>
      <c r="E62" s="155" t="s">
        <v>65</v>
      </c>
      <c r="F62" s="155" t="s">
        <v>68</v>
      </c>
      <c r="G62" s="155"/>
      <c r="H62" s="155" t="s">
        <v>67</v>
      </c>
      <c r="I62" s="155" t="s">
        <v>69</v>
      </c>
    </row>
    <row r="63" spans="2:9" x14ac:dyDescent="0.15">
      <c r="B63" s="120"/>
      <c r="C63" s="159"/>
      <c r="D63" s="120"/>
      <c r="E63" s="120"/>
      <c r="F63" s="120"/>
      <c r="G63" s="120"/>
      <c r="H63" s="120"/>
      <c r="I63" s="120"/>
    </row>
    <row r="64" spans="2:9" x14ac:dyDescent="0.15">
      <c r="B64" s="120"/>
      <c r="C64" s="159"/>
      <c r="D64" s="120"/>
      <c r="E64" s="120"/>
      <c r="F64" s="120"/>
      <c r="G64" s="120"/>
      <c r="H64" s="120"/>
      <c r="I64" s="120"/>
    </row>
    <row r="65" spans="2:9" x14ac:dyDescent="0.15">
      <c r="B65" s="120"/>
      <c r="C65" s="159"/>
      <c r="D65" s="120"/>
      <c r="E65" s="120"/>
      <c r="F65" s="120"/>
      <c r="G65" s="120"/>
      <c r="H65" s="120"/>
      <c r="I65" s="120"/>
    </row>
    <row r="66" spans="2:9" x14ac:dyDescent="0.15">
      <c r="B66" s="120"/>
      <c r="C66" s="159"/>
      <c r="D66" s="120"/>
      <c r="E66" s="120"/>
      <c r="F66" s="120"/>
      <c r="G66" s="120"/>
      <c r="H66" s="120"/>
      <c r="I66" s="120"/>
    </row>
    <row r="67" spans="2:9" x14ac:dyDescent="0.15">
      <c r="B67" s="120"/>
      <c r="C67" s="159"/>
      <c r="D67" s="120"/>
      <c r="E67" s="120"/>
      <c r="F67" s="120"/>
      <c r="G67" s="120"/>
      <c r="H67" s="120"/>
      <c r="I67" s="120"/>
    </row>
    <row r="68" spans="2:9" x14ac:dyDescent="0.15">
      <c r="B68" s="120"/>
      <c r="C68" s="159"/>
      <c r="D68" s="120"/>
      <c r="E68" s="120"/>
      <c r="F68" s="120"/>
      <c r="G68" s="120"/>
      <c r="H68" s="120"/>
      <c r="I68" s="120"/>
    </row>
    <row r="69" spans="2:9" x14ac:dyDescent="0.15">
      <c r="B69" s="120"/>
      <c r="C69" s="159"/>
      <c r="D69" s="120"/>
      <c r="E69" s="120"/>
      <c r="F69" s="120"/>
      <c r="G69" s="120"/>
      <c r="H69" s="120"/>
      <c r="I69" s="120"/>
    </row>
    <row r="70" spans="2:9" x14ac:dyDescent="0.15">
      <c r="B70" s="120"/>
      <c r="C70" s="159"/>
      <c r="D70" s="120"/>
      <c r="E70" s="120"/>
      <c r="F70" s="120"/>
      <c r="G70" s="120"/>
      <c r="H70" s="120"/>
      <c r="I70" s="120"/>
    </row>
    <row r="71" spans="2:9" x14ac:dyDescent="0.15">
      <c r="B71" s="120"/>
      <c r="C71" s="159"/>
      <c r="D71" s="120"/>
      <c r="E71" s="120"/>
      <c r="F71" s="120"/>
      <c r="G71" s="120"/>
      <c r="H71" s="120"/>
      <c r="I71" s="120"/>
    </row>
    <row r="72" spans="2:9" x14ac:dyDescent="0.15">
      <c r="B72" s="120"/>
      <c r="C72" s="159"/>
      <c r="D72" s="120"/>
      <c r="E72" s="120"/>
      <c r="F72" s="120"/>
      <c r="G72" s="120"/>
      <c r="H72" s="120"/>
      <c r="I72" s="120"/>
    </row>
    <row r="73" spans="2:9" x14ac:dyDescent="0.15">
      <c r="C73" s="91"/>
    </row>
    <row r="74" spans="2:9" x14ac:dyDescent="0.15">
      <c r="B74" s="307" t="s">
        <v>421</v>
      </c>
      <c r="C74" s="411" t="s">
        <v>430</v>
      </c>
      <c r="D74" s="411"/>
      <c r="E74" s="411"/>
      <c r="F74" s="411"/>
      <c r="G74" s="411"/>
      <c r="H74" s="411"/>
      <c r="I74" s="411"/>
    </row>
    <row r="75" spans="2:9" x14ac:dyDescent="0.15">
      <c r="B75" s="307" t="s">
        <v>422</v>
      </c>
      <c r="C75" s="411" t="s">
        <v>451</v>
      </c>
      <c r="D75" s="411"/>
      <c r="E75" s="411"/>
      <c r="F75" s="411"/>
      <c r="G75" s="411"/>
      <c r="H75" s="411"/>
      <c r="I75" s="411"/>
    </row>
    <row r="76" spans="2:9" x14ac:dyDescent="0.15">
      <c r="B76" s="307" t="s">
        <v>423</v>
      </c>
      <c r="C76" s="411" t="s">
        <v>432</v>
      </c>
      <c r="D76" s="411"/>
      <c r="E76" s="411"/>
      <c r="F76" s="411"/>
      <c r="G76" s="411"/>
      <c r="H76" s="411"/>
      <c r="I76" s="411"/>
    </row>
    <row r="77" spans="2:9" x14ac:dyDescent="0.15">
      <c r="B77" s="307" t="s">
        <v>424</v>
      </c>
      <c r="C77" s="411" t="s">
        <v>438</v>
      </c>
      <c r="D77" s="411"/>
      <c r="E77" s="411"/>
      <c r="F77" s="411"/>
      <c r="G77" s="411"/>
      <c r="H77" s="411"/>
      <c r="I77" s="411"/>
    </row>
    <row r="78" spans="2:9" x14ac:dyDescent="0.15">
      <c r="B78" s="307" t="s">
        <v>425</v>
      </c>
      <c r="C78" s="411" t="s">
        <v>459</v>
      </c>
      <c r="D78" s="411"/>
      <c r="E78" s="411"/>
      <c r="F78" s="411"/>
      <c r="G78" s="411"/>
      <c r="H78" s="411"/>
      <c r="I78" s="411"/>
    </row>
    <row r="79" spans="2:9" x14ac:dyDescent="0.15">
      <c r="B79" s="307" t="s">
        <v>426</v>
      </c>
      <c r="C79" s="411" t="s">
        <v>439</v>
      </c>
      <c r="D79" s="411"/>
      <c r="E79" s="411"/>
      <c r="F79" s="411"/>
      <c r="G79" s="411"/>
      <c r="H79" s="411"/>
      <c r="I79" s="411"/>
    </row>
    <row r="80" spans="2:9" x14ac:dyDescent="0.15">
      <c r="B80" s="307" t="s">
        <v>427</v>
      </c>
      <c r="C80" s="411" t="s">
        <v>440</v>
      </c>
      <c r="D80" s="411"/>
      <c r="E80" s="411"/>
      <c r="F80" s="411"/>
      <c r="G80" s="411"/>
      <c r="H80" s="411"/>
      <c r="I80" s="411"/>
    </row>
    <row r="81" spans="2:11" x14ac:dyDescent="0.15">
      <c r="B81" s="307" t="s">
        <v>428</v>
      </c>
      <c r="C81" s="411" t="s">
        <v>441</v>
      </c>
      <c r="D81" s="411"/>
      <c r="E81" s="411"/>
      <c r="F81" s="411"/>
      <c r="G81" s="411"/>
      <c r="H81" s="411"/>
      <c r="I81" s="411"/>
    </row>
    <row r="82" spans="2:11" x14ac:dyDescent="0.15">
      <c r="B82" s="307" t="s">
        <v>429</v>
      </c>
      <c r="C82" s="411" t="s">
        <v>442</v>
      </c>
      <c r="D82" s="411"/>
      <c r="E82" s="411"/>
      <c r="F82" s="411"/>
      <c r="G82" s="411"/>
      <c r="H82" s="411"/>
      <c r="I82" s="411"/>
    </row>
    <row r="83" spans="2:11" x14ac:dyDescent="0.15">
      <c r="B83" s="307" t="s">
        <v>447</v>
      </c>
      <c r="C83" s="411" t="s">
        <v>446</v>
      </c>
      <c r="D83" s="411"/>
      <c r="E83" s="411"/>
      <c r="F83" s="411"/>
      <c r="G83" s="411"/>
      <c r="H83" s="411"/>
      <c r="I83" s="411"/>
    </row>
    <row r="84" spans="2:11" x14ac:dyDescent="0.15">
      <c r="B84" s="307" t="s">
        <v>448</v>
      </c>
      <c r="C84" s="411" t="s">
        <v>445</v>
      </c>
      <c r="D84" s="411"/>
      <c r="E84" s="411"/>
      <c r="F84" s="411"/>
      <c r="G84" s="411"/>
      <c r="H84" s="411"/>
      <c r="I84" s="411"/>
    </row>
    <row r="85" spans="2:11" x14ac:dyDescent="0.15">
      <c r="B85" s="307" t="s">
        <v>449</v>
      </c>
      <c r="C85" s="411" t="s">
        <v>443</v>
      </c>
      <c r="D85" s="411"/>
      <c r="E85" s="411"/>
      <c r="F85" s="411"/>
      <c r="G85" s="411"/>
      <c r="H85" s="411"/>
      <c r="I85" s="411"/>
    </row>
    <row r="86" spans="2:11" x14ac:dyDescent="0.15">
      <c r="B86" s="307" t="s">
        <v>450</v>
      </c>
      <c r="C86" s="411" t="s">
        <v>444</v>
      </c>
      <c r="D86" s="411"/>
      <c r="E86" s="411"/>
      <c r="F86" s="411"/>
      <c r="G86" s="411"/>
      <c r="H86" s="411"/>
      <c r="I86" s="411"/>
      <c r="K86" s="2"/>
    </row>
    <row r="87" spans="2:11" x14ac:dyDescent="0.15">
      <c r="B87" s="307"/>
    </row>
  </sheetData>
  <customSheetViews>
    <customSheetView guid="{1E432D73-D559-4735-96E9-E42C2997E3E5}" showPageBreaks="1" printArea="1" view="pageBreakPreview" topLeftCell="A22">
      <selection activeCell="B33" sqref="B33:B38"/>
      <rowBreaks count="1" manualBreakCount="1">
        <brk id="41" max="16383" man="1"/>
      </rowBreaks>
      <pageMargins left="0.7" right="0.7" top="0.75" bottom="0.75" header="0.3" footer="0.3"/>
      <pageSetup paperSize="9" orientation="portrait" horizontalDpi="300" verticalDpi="300" r:id="rId1"/>
    </customSheetView>
  </customSheetViews>
  <mergeCells count="48">
    <mergeCell ref="C85:I85"/>
    <mergeCell ref="C86:I86"/>
    <mergeCell ref="C80:I80"/>
    <mergeCell ref="C81:I81"/>
    <mergeCell ref="C82:I82"/>
    <mergeCell ref="C83:I83"/>
    <mergeCell ref="C84:I84"/>
    <mergeCell ref="C75:I75"/>
    <mergeCell ref="C76:I76"/>
    <mergeCell ref="C77:I77"/>
    <mergeCell ref="C78:I78"/>
    <mergeCell ref="C79:I79"/>
    <mergeCell ref="C74:I74"/>
    <mergeCell ref="H1:I1"/>
    <mergeCell ref="H53:I53"/>
    <mergeCell ref="H54:I54"/>
    <mergeCell ref="B3:I3"/>
    <mergeCell ref="B8:I8"/>
    <mergeCell ref="E49:F49"/>
    <mergeCell ref="H49:I49"/>
    <mergeCell ref="E50:F50"/>
    <mergeCell ref="B11:D11"/>
    <mergeCell ref="B26:D26"/>
    <mergeCell ref="B39:D39"/>
    <mergeCell ref="H50:I50"/>
    <mergeCell ref="C41:I41"/>
    <mergeCell ref="C42:I42"/>
    <mergeCell ref="C43:I43"/>
    <mergeCell ref="C44:I44"/>
    <mergeCell ref="E55:F55"/>
    <mergeCell ref="H55:I55"/>
    <mergeCell ref="E51:F51"/>
    <mergeCell ref="E52:F52"/>
    <mergeCell ref="E53:F53"/>
    <mergeCell ref="E54:F54"/>
    <mergeCell ref="H51:I51"/>
    <mergeCell ref="H52:I52"/>
    <mergeCell ref="C45:I45"/>
    <mergeCell ref="C46:I46"/>
    <mergeCell ref="C47:I47"/>
    <mergeCell ref="H59:I59"/>
    <mergeCell ref="E56:F56"/>
    <mergeCell ref="E57:F57"/>
    <mergeCell ref="E58:F58"/>
    <mergeCell ref="E59:F59"/>
    <mergeCell ref="H56:I56"/>
    <mergeCell ref="H57:I57"/>
    <mergeCell ref="H58:I58"/>
  </mergeCells>
  <phoneticPr fontId="2"/>
  <printOptions horizontalCentered="1"/>
  <pageMargins left="0.78740157480314965" right="0.78740157480314965" top="0.78740157480314965" bottom="0.78740157480314965" header="0.31496062992125984" footer="0.31496062992125984"/>
  <pageSetup paperSize="9" scale="69" orientation="portrait" horizontalDpi="300"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16"/>
  <sheetViews>
    <sheetView view="pageBreakPreview" topLeftCell="A57" zoomScaleNormal="80" zoomScaleSheetLayoutView="100" workbookViewId="0">
      <selection activeCell="J107" sqref="J107"/>
    </sheetView>
  </sheetViews>
  <sheetFormatPr defaultColWidth="9.140625" defaultRowHeight="12" x14ac:dyDescent="0.15"/>
  <cols>
    <col min="1" max="1" width="1.7109375" style="65" customWidth="1"/>
    <col min="2" max="4" width="2.7109375" style="65" customWidth="1"/>
    <col min="5" max="5" width="37.7109375" style="65" customWidth="1"/>
    <col min="6" max="33" width="12.42578125" style="65" customWidth="1"/>
    <col min="34" max="34" width="1.7109375" style="65" customWidth="1"/>
    <col min="35" max="59" width="11.7109375" style="65" customWidth="1"/>
    <col min="60" max="16384" width="9.140625" style="65"/>
  </cols>
  <sheetData>
    <row r="1" spans="2:33" s="194" customFormat="1" ht="13.5" x14ac:dyDescent="0.15">
      <c r="AF1" s="316" t="s">
        <v>312</v>
      </c>
      <c r="AG1" s="317"/>
    </row>
    <row r="2" spans="2:33" s="194" customFormat="1" x14ac:dyDescent="0.1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row>
    <row r="3" spans="2:33" s="194" customFormat="1" ht="13.5" x14ac:dyDescent="0.15">
      <c r="B3" s="407" t="s">
        <v>355</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row>
    <row r="4" spans="2:33" s="194" customForma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row>
    <row r="5" spans="2:33" s="194" customFormat="1" x14ac:dyDescent="0.1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2:33" s="194" customFormat="1" ht="17.25" x14ac:dyDescent="0.15">
      <c r="B6" s="406" t="s">
        <v>191</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row>
    <row r="7" spans="2:33" s="194" customFormat="1" ht="17.25" x14ac:dyDescent="0.15">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row>
    <row r="8" spans="2:33" x14ac:dyDescent="0.15">
      <c r="B8" s="65" t="s">
        <v>97</v>
      </c>
      <c r="F8" s="90">
        <v>1</v>
      </c>
      <c r="G8" s="90">
        <v>2</v>
      </c>
      <c r="H8" s="90">
        <v>3</v>
      </c>
      <c r="I8" s="90">
        <v>4</v>
      </c>
      <c r="J8" s="90">
        <v>5</v>
      </c>
      <c r="K8" s="90">
        <v>6</v>
      </c>
      <c r="L8" s="90">
        <v>7</v>
      </c>
      <c r="M8" s="90">
        <v>8</v>
      </c>
      <c r="N8" s="90">
        <v>9</v>
      </c>
      <c r="O8" s="90">
        <v>10</v>
      </c>
      <c r="P8" s="90">
        <v>11</v>
      </c>
      <c r="Q8" s="90">
        <v>12</v>
      </c>
      <c r="R8" s="90">
        <v>13</v>
      </c>
      <c r="S8" s="90">
        <v>14</v>
      </c>
      <c r="T8" s="90">
        <v>15</v>
      </c>
      <c r="U8" s="90">
        <v>16</v>
      </c>
      <c r="V8" s="90">
        <v>17</v>
      </c>
      <c r="W8" s="90">
        <v>18</v>
      </c>
      <c r="X8" s="90">
        <v>19</v>
      </c>
      <c r="Y8" s="90">
        <v>20</v>
      </c>
      <c r="Z8" s="90">
        <v>21</v>
      </c>
      <c r="AA8" s="90">
        <v>22</v>
      </c>
      <c r="AB8" s="90">
        <v>23</v>
      </c>
      <c r="AC8" s="90">
        <v>24</v>
      </c>
      <c r="AD8" s="90">
        <v>25</v>
      </c>
      <c r="AE8" s="90">
        <v>26</v>
      </c>
      <c r="AF8" s="90">
        <v>27</v>
      </c>
    </row>
    <row r="9" spans="2:33" x14ac:dyDescent="0.15">
      <c r="B9" s="150"/>
      <c r="C9" s="151"/>
      <c r="D9" s="151"/>
      <c r="E9" s="152"/>
      <c r="F9" s="153">
        <v>2020</v>
      </c>
      <c r="G9" s="154">
        <v>2021</v>
      </c>
      <c r="H9" s="154">
        <v>2022</v>
      </c>
      <c r="I9" s="154">
        <v>2023</v>
      </c>
      <c r="J9" s="154">
        <v>2024</v>
      </c>
      <c r="K9" s="154">
        <v>2025</v>
      </c>
      <c r="L9" s="154">
        <v>2026</v>
      </c>
      <c r="M9" s="154">
        <v>2027</v>
      </c>
      <c r="N9" s="154">
        <v>2028</v>
      </c>
      <c r="O9" s="154">
        <v>2029</v>
      </c>
      <c r="P9" s="154">
        <v>2030</v>
      </c>
      <c r="Q9" s="154">
        <v>2031</v>
      </c>
      <c r="R9" s="154">
        <v>2032</v>
      </c>
      <c r="S9" s="154">
        <v>2033</v>
      </c>
      <c r="T9" s="154">
        <v>2034</v>
      </c>
      <c r="U9" s="154">
        <v>2035</v>
      </c>
      <c r="V9" s="154">
        <v>2036</v>
      </c>
      <c r="W9" s="154">
        <v>2037</v>
      </c>
      <c r="X9" s="154">
        <v>2038</v>
      </c>
      <c r="Y9" s="154">
        <v>2039</v>
      </c>
      <c r="Z9" s="154">
        <v>2040</v>
      </c>
      <c r="AA9" s="154">
        <v>2041</v>
      </c>
      <c r="AB9" s="154">
        <v>2042</v>
      </c>
      <c r="AC9" s="154">
        <v>2043</v>
      </c>
      <c r="AD9" s="154">
        <v>2044</v>
      </c>
      <c r="AE9" s="154">
        <v>2045</v>
      </c>
      <c r="AF9" s="154">
        <v>2046</v>
      </c>
      <c r="AG9" s="155" t="s">
        <v>26</v>
      </c>
    </row>
    <row r="10" spans="2:33" x14ac:dyDescent="0.15">
      <c r="B10" s="100" t="s">
        <v>70</v>
      </c>
      <c r="C10" s="101"/>
      <c r="D10" s="101"/>
      <c r="E10" s="102"/>
      <c r="F10" s="156">
        <f>SUM(F11)</f>
        <v>0</v>
      </c>
      <c r="G10" s="157">
        <f t="shared" ref="G10:AF10" si="0">SUM(G11)</f>
        <v>0</v>
      </c>
      <c r="H10" s="156">
        <f t="shared" si="0"/>
        <v>0</v>
      </c>
      <c r="I10" s="158">
        <f t="shared" si="0"/>
        <v>0</v>
      </c>
      <c r="J10" s="156">
        <f t="shared" si="0"/>
        <v>0</v>
      </c>
      <c r="K10" s="156">
        <f t="shared" si="0"/>
        <v>0</v>
      </c>
      <c r="L10" s="156">
        <f t="shared" si="0"/>
        <v>0</v>
      </c>
      <c r="M10" s="156">
        <f t="shared" si="0"/>
        <v>0</v>
      </c>
      <c r="N10" s="156">
        <f t="shared" si="0"/>
        <v>0</v>
      </c>
      <c r="O10" s="156">
        <f t="shared" si="0"/>
        <v>0</v>
      </c>
      <c r="P10" s="156">
        <f t="shared" si="0"/>
        <v>0</v>
      </c>
      <c r="Q10" s="156">
        <f t="shared" si="0"/>
        <v>0</v>
      </c>
      <c r="R10" s="156">
        <f t="shared" si="0"/>
        <v>0</v>
      </c>
      <c r="S10" s="156">
        <f t="shared" si="0"/>
        <v>0</v>
      </c>
      <c r="T10" s="156">
        <f t="shared" si="0"/>
        <v>0</v>
      </c>
      <c r="U10" s="156">
        <f t="shared" si="0"/>
        <v>0</v>
      </c>
      <c r="V10" s="157">
        <f t="shared" si="0"/>
        <v>0</v>
      </c>
      <c r="W10" s="157">
        <f t="shared" si="0"/>
        <v>0</v>
      </c>
      <c r="X10" s="157">
        <f t="shared" si="0"/>
        <v>0</v>
      </c>
      <c r="Y10" s="157">
        <f t="shared" si="0"/>
        <v>0</v>
      </c>
      <c r="Z10" s="157">
        <f t="shared" si="0"/>
        <v>0</v>
      </c>
      <c r="AA10" s="157">
        <f t="shared" si="0"/>
        <v>0</v>
      </c>
      <c r="AB10" s="157">
        <f t="shared" si="0"/>
        <v>0</v>
      </c>
      <c r="AC10" s="157">
        <f t="shared" si="0"/>
        <v>0</v>
      </c>
      <c r="AD10" s="157">
        <f t="shared" si="0"/>
        <v>0</v>
      </c>
      <c r="AE10" s="157">
        <f t="shared" si="0"/>
        <v>0</v>
      </c>
      <c r="AF10" s="85">
        <f t="shared" si="0"/>
        <v>0</v>
      </c>
      <c r="AG10" s="159">
        <f t="shared" ref="AG10:AG48" si="1">SUM(F10:AF10)</f>
        <v>0</v>
      </c>
    </row>
    <row r="11" spans="2:33" x14ac:dyDescent="0.15">
      <c r="B11" s="104"/>
      <c r="C11" s="100" t="s">
        <v>71</v>
      </c>
      <c r="D11" s="101"/>
      <c r="E11" s="102"/>
      <c r="F11" s="156">
        <f>SUM(F12,,F16,F18,F19,F20)</f>
        <v>0</v>
      </c>
      <c r="G11" s="156">
        <f t="shared" ref="G11:AF11" si="2">SUM(G12,,G16,G18,G19,G20)</f>
        <v>0</v>
      </c>
      <c r="H11" s="156">
        <f t="shared" si="2"/>
        <v>0</v>
      </c>
      <c r="I11" s="156">
        <f t="shared" si="2"/>
        <v>0</v>
      </c>
      <c r="J11" s="156">
        <f t="shared" si="2"/>
        <v>0</v>
      </c>
      <c r="K11" s="156">
        <f t="shared" si="2"/>
        <v>0</v>
      </c>
      <c r="L11" s="156">
        <f t="shared" si="2"/>
        <v>0</v>
      </c>
      <c r="M11" s="156">
        <f t="shared" si="2"/>
        <v>0</v>
      </c>
      <c r="N11" s="156">
        <f t="shared" si="2"/>
        <v>0</v>
      </c>
      <c r="O11" s="156">
        <f t="shared" si="2"/>
        <v>0</v>
      </c>
      <c r="P11" s="156">
        <f t="shared" si="2"/>
        <v>0</v>
      </c>
      <c r="Q11" s="156">
        <f t="shared" si="2"/>
        <v>0</v>
      </c>
      <c r="R11" s="156">
        <f t="shared" si="2"/>
        <v>0</v>
      </c>
      <c r="S11" s="156">
        <f t="shared" si="2"/>
        <v>0</v>
      </c>
      <c r="T11" s="156">
        <f t="shared" si="2"/>
        <v>0</v>
      </c>
      <c r="U11" s="156">
        <f t="shared" si="2"/>
        <v>0</v>
      </c>
      <c r="V11" s="156">
        <f t="shared" si="2"/>
        <v>0</v>
      </c>
      <c r="W11" s="156">
        <f t="shared" si="2"/>
        <v>0</v>
      </c>
      <c r="X11" s="156">
        <f t="shared" si="2"/>
        <v>0</v>
      </c>
      <c r="Y11" s="156">
        <f t="shared" si="2"/>
        <v>0</v>
      </c>
      <c r="Z11" s="156">
        <f t="shared" si="2"/>
        <v>0</v>
      </c>
      <c r="AA11" s="156">
        <f t="shared" si="2"/>
        <v>0</v>
      </c>
      <c r="AB11" s="156">
        <f t="shared" si="2"/>
        <v>0</v>
      </c>
      <c r="AC11" s="156">
        <f t="shared" si="2"/>
        <v>0</v>
      </c>
      <c r="AD11" s="156">
        <f t="shared" si="2"/>
        <v>0</v>
      </c>
      <c r="AE11" s="156">
        <f t="shared" si="2"/>
        <v>0</v>
      </c>
      <c r="AF11" s="156">
        <f t="shared" si="2"/>
        <v>0</v>
      </c>
      <c r="AG11" s="159">
        <f>SUM(F11:AF11)</f>
        <v>0</v>
      </c>
    </row>
    <row r="12" spans="2:33" x14ac:dyDescent="0.15">
      <c r="B12" s="104"/>
      <c r="C12" s="104"/>
      <c r="D12" s="100" t="s">
        <v>73</v>
      </c>
      <c r="E12" s="102"/>
      <c r="F12" s="156">
        <f t="shared" ref="F12:V12" si="3">SUM(F13:F15)</f>
        <v>0</v>
      </c>
      <c r="G12" s="157">
        <f t="shared" si="3"/>
        <v>0</v>
      </c>
      <c r="H12" s="156">
        <f t="shared" si="3"/>
        <v>0</v>
      </c>
      <c r="I12" s="158">
        <f t="shared" si="3"/>
        <v>0</v>
      </c>
      <c r="J12" s="156">
        <f t="shared" si="3"/>
        <v>0</v>
      </c>
      <c r="K12" s="156">
        <f t="shared" si="3"/>
        <v>0</v>
      </c>
      <c r="L12" s="156">
        <f t="shared" si="3"/>
        <v>0</v>
      </c>
      <c r="M12" s="156">
        <f t="shared" si="3"/>
        <v>0</v>
      </c>
      <c r="N12" s="156">
        <f t="shared" si="3"/>
        <v>0</v>
      </c>
      <c r="O12" s="156">
        <f t="shared" si="3"/>
        <v>0</v>
      </c>
      <c r="P12" s="156">
        <f t="shared" si="3"/>
        <v>0</v>
      </c>
      <c r="Q12" s="156">
        <f t="shared" si="3"/>
        <v>0</v>
      </c>
      <c r="R12" s="156">
        <f t="shared" si="3"/>
        <v>0</v>
      </c>
      <c r="S12" s="156">
        <f t="shared" si="3"/>
        <v>0</v>
      </c>
      <c r="T12" s="156">
        <f t="shared" si="3"/>
        <v>0</v>
      </c>
      <c r="U12" s="156">
        <f t="shared" si="3"/>
        <v>0</v>
      </c>
      <c r="V12" s="157">
        <f t="shared" si="3"/>
        <v>0</v>
      </c>
      <c r="W12" s="157">
        <f t="shared" ref="W12:AC12" si="4">SUM(W13:W15)</f>
        <v>0</v>
      </c>
      <c r="X12" s="157">
        <f t="shared" si="4"/>
        <v>0</v>
      </c>
      <c r="Y12" s="157">
        <f t="shared" si="4"/>
        <v>0</v>
      </c>
      <c r="Z12" s="157">
        <f t="shared" si="4"/>
        <v>0</v>
      </c>
      <c r="AA12" s="157">
        <f t="shared" si="4"/>
        <v>0</v>
      </c>
      <c r="AB12" s="157">
        <f t="shared" si="4"/>
        <v>0</v>
      </c>
      <c r="AC12" s="157">
        <f t="shared" si="4"/>
        <v>0</v>
      </c>
      <c r="AD12" s="157">
        <f t="shared" ref="AD12:AE12" si="5">SUM(AD13:AD15)</f>
        <v>0</v>
      </c>
      <c r="AE12" s="157">
        <f t="shared" si="5"/>
        <v>0</v>
      </c>
      <c r="AF12" s="85">
        <f t="shared" ref="AF12" si="6">SUM(AF13:AF15)</f>
        <v>0</v>
      </c>
      <c r="AG12" s="159">
        <f t="shared" si="1"/>
        <v>0</v>
      </c>
    </row>
    <row r="13" spans="2:33" x14ac:dyDescent="0.15">
      <c r="B13" s="104"/>
      <c r="C13" s="104"/>
      <c r="D13" s="104"/>
      <c r="E13" s="160" t="s">
        <v>192</v>
      </c>
      <c r="F13" s="161"/>
      <c r="G13" s="162"/>
      <c r="H13" s="161"/>
      <c r="I13" s="163"/>
      <c r="J13" s="161"/>
      <c r="K13" s="161"/>
      <c r="L13" s="161"/>
      <c r="M13" s="161"/>
      <c r="N13" s="161"/>
      <c r="O13" s="161"/>
      <c r="P13" s="161"/>
      <c r="Q13" s="161"/>
      <c r="R13" s="161"/>
      <c r="S13" s="161"/>
      <c r="T13" s="161"/>
      <c r="U13" s="161"/>
      <c r="V13" s="162"/>
      <c r="W13" s="162"/>
      <c r="X13" s="162"/>
      <c r="Y13" s="162"/>
      <c r="Z13" s="162"/>
      <c r="AA13" s="162"/>
      <c r="AB13" s="162"/>
      <c r="AC13" s="162"/>
      <c r="AD13" s="162"/>
      <c r="AE13" s="162"/>
      <c r="AF13" s="164"/>
      <c r="AG13" s="107">
        <f t="shared" si="1"/>
        <v>0</v>
      </c>
    </row>
    <row r="14" spans="2:33" x14ac:dyDescent="0.15">
      <c r="B14" s="104"/>
      <c r="C14" s="104"/>
      <c r="D14" s="104"/>
      <c r="E14" s="165" t="s">
        <v>72</v>
      </c>
      <c r="F14" s="166"/>
      <c r="G14" s="167"/>
      <c r="H14" s="166"/>
      <c r="I14" s="168"/>
      <c r="J14" s="166"/>
      <c r="K14" s="166"/>
      <c r="L14" s="166"/>
      <c r="M14" s="166"/>
      <c r="N14" s="166"/>
      <c r="O14" s="166"/>
      <c r="P14" s="166"/>
      <c r="Q14" s="166"/>
      <c r="R14" s="166"/>
      <c r="S14" s="166"/>
      <c r="T14" s="166"/>
      <c r="U14" s="166"/>
      <c r="V14" s="167"/>
      <c r="W14" s="167"/>
      <c r="X14" s="167"/>
      <c r="Y14" s="167"/>
      <c r="Z14" s="167"/>
      <c r="AA14" s="167"/>
      <c r="AB14" s="167"/>
      <c r="AC14" s="167"/>
      <c r="AD14" s="167"/>
      <c r="AE14" s="167"/>
      <c r="AF14" s="169"/>
      <c r="AG14" s="112">
        <f t="shared" si="1"/>
        <v>0</v>
      </c>
    </row>
    <row r="15" spans="2:33" x14ac:dyDescent="0.15">
      <c r="B15" s="104"/>
      <c r="C15" s="104"/>
      <c r="D15" s="108"/>
      <c r="E15" s="170" t="s">
        <v>74</v>
      </c>
      <c r="F15" s="171"/>
      <c r="G15" s="172"/>
      <c r="H15" s="171"/>
      <c r="I15" s="173"/>
      <c r="J15" s="171"/>
      <c r="K15" s="171"/>
      <c r="L15" s="171"/>
      <c r="M15" s="171"/>
      <c r="N15" s="171"/>
      <c r="O15" s="171"/>
      <c r="P15" s="171"/>
      <c r="Q15" s="171"/>
      <c r="R15" s="171"/>
      <c r="S15" s="171"/>
      <c r="T15" s="171"/>
      <c r="U15" s="171"/>
      <c r="V15" s="172"/>
      <c r="W15" s="172"/>
      <c r="X15" s="172"/>
      <c r="Y15" s="172"/>
      <c r="Z15" s="172"/>
      <c r="AA15" s="172"/>
      <c r="AB15" s="172"/>
      <c r="AC15" s="172"/>
      <c r="AD15" s="172"/>
      <c r="AE15" s="172"/>
      <c r="AF15" s="174"/>
      <c r="AG15" s="111">
        <f t="shared" si="1"/>
        <v>0</v>
      </c>
    </row>
    <row r="16" spans="2:33" x14ac:dyDescent="0.15">
      <c r="B16" s="104"/>
      <c r="C16" s="104"/>
      <c r="D16" s="100" t="s">
        <v>193</v>
      </c>
      <c r="E16" s="102"/>
      <c r="F16" s="156">
        <f t="shared" ref="F16:AF16" si="7">SUM(F17:F17)</f>
        <v>0</v>
      </c>
      <c r="G16" s="157">
        <f t="shared" si="7"/>
        <v>0</v>
      </c>
      <c r="H16" s="156">
        <f t="shared" si="7"/>
        <v>0</v>
      </c>
      <c r="I16" s="158">
        <f t="shared" si="7"/>
        <v>0</v>
      </c>
      <c r="J16" s="156">
        <f t="shared" si="7"/>
        <v>0</v>
      </c>
      <c r="K16" s="156">
        <f t="shared" si="7"/>
        <v>0</v>
      </c>
      <c r="L16" s="156">
        <f t="shared" si="7"/>
        <v>0</v>
      </c>
      <c r="M16" s="156">
        <f t="shared" si="7"/>
        <v>0</v>
      </c>
      <c r="N16" s="156">
        <f t="shared" si="7"/>
        <v>0</v>
      </c>
      <c r="O16" s="156">
        <f t="shared" si="7"/>
        <v>0</v>
      </c>
      <c r="P16" s="156">
        <f t="shared" si="7"/>
        <v>0</v>
      </c>
      <c r="Q16" s="156">
        <f t="shared" si="7"/>
        <v>0</v>
      </c>
      <c r="R16" s="156">
        <f t="shared" si="7"/>
        <v>0</v>
      </c>
      <c r="S16" s="156">
        <f t="shared" si="7"/>
        <v>0</v>
      </c>
      <c r="T16" s="156">
        <f t="shared" si="7"/>
        <v>0</v>
      </c>
      <c r="U16" s="156">
        <f t="shared" si="7"/>
        <v>0</v>
      </c>
      <c r="V16" s="157">
        <f t="shared" si="7"/>
        <v>0</v>
      </c>
      <c r="W16" s="157">
        <f t="shared" si="7"/>
        <v>0</v>
      </c>
      <c r="X16" s="157">
        <f t="shared" si="7"/>
        <v>0</v>
      </c>
      <c r="Y16" s="157">
        <f t="shared" si="7"/>
        <v>0</v>
      </c>
      <c r="Z16" s="157">
        <f t="shared" si="7"/>
        <v>0</v>
      </c>
      <c r="AA16" s="157">
        <f t="shared" si="7"/>
        <v>0</v>
      </c>
      <c r="AB16" s="157">
        <f t="shared" si="7"/>
        <v>0</v>
      </c>
      <c r="AC16" s="157">
        <f t="shared" si="7"/>
        <v>0</v>
      </c>
      <c r="AD16" s="157">
        <f t="shared" si="7"/>
        <v>0</v>
      </c>
      <c r="AE16" s="157">
        <f t="shared" si="7"/>
        <v>0</v>
      </c>
      <c r="AF16" s="85">
        <f t="shared" si="7"/>
        <v>0</v>
      </c>
      <c r="AG16" s="159">
        <f t="shared" si="1"/>
        <v>0</v>
      </c>
    </row>
    <row r="17" spans="2:33" x14ac:dyDescent="0.15">
      <c r="B17" s="104"/>
      <c r="C17" s="104"/>
      <c r="D17" s="104"/>
      <c r="E17" s="160" t="s">
        <v>208</v>
      </c>
      <c r="F17" s="84"/>
      <c r="G17" s="157"/>
      <c r="H17" s="156"/>
      <c r="I17" s="158"/>
      <c r="J17" s="156"/>
      <c r="K17" s="156"/>
      <c r="L17" s="156"/>
      <c r="M17" s="156"/>
      <c r="N17" s="156"/>
      <c r="O17" s="156"/>
      <c r="P17" s="156"/>
      <c r="Q17" s="156"/>
      <c r="R17" s="156"/>
      <c r="S17" s="156"/>
      <c r="T17" s="156"/>
      <c r="U17" s="156"/>
      <c r="V17" s="157"/>
      <c r="W17" s="157"/>
      <c r="X17" s="157"/>
      <c r="Y17" s="157"/>
      <c r="Z17" s="157"/>
      <c r="AA17" s="157"/>
      <c r="AB17" s="157"/>
      <c r="AC17" s="157"/>
      <c r="AD17" s="157"/>
      <c r="AE17" s="157"/>
      <c r="AF17" s="85"/>
      <c r="AG17" s="159">
        <f t="shared" si="1"/>
        <v>0</v>
      </c>
    </row>
    <row r="18" spans="2:33" x14ac:dyDescent="0.15">
      <c r="B18" s="104"/>
      <c r="C18" s="104"/>
      <c r="D18" s="175" t="s">
        <v>376</v>
      </c>
      <c r="E18" s="102"/>
      <c r="F18" s="176"/>
      <c r="G18" s="177"/>
      <c r="H18" s="176"/>
      <c r="I18" s="178"/>
      <c r="J18" s="176"/>
      <c r="K18" s="176"/>
      <c r="L18" s="176"/>
      <c r="M18" s="176"/>
      <c r="N18" s="176"/>
      <c r="O18" s="176"/>
      <c r="P18" s="176"/>
      <c r="Q18" s="176"/>
      <c r="R18" s="176"/>
      <c r="S18" s="176"/>
      <c r="T18" s="176"/>
      <c r="U18" s="176"/>
      <c r="V18" s="177"/>
      <c r="W18" s="177"/>
      <c r="X18" s="177"/>
      <c r="Y18" s="177"/>
      <c r="Z18" s="177"/>
      <c r="AA18" s="177"/>
      <c r="AB18" s="177"/>
      <c r="AC18" s="177"/>
      <c r="AD18" s="177"/>
      <c r="AE18" s="177"/>
      <c r="AF18" s="179"/>
      <c r="AG18" s="180">
        <f t="shared" si="1"/>
        <v>0</v>
      </c>
    </row>
    <row r="19" spans="2:33" x14ac:dyDescent="0.15">
      <c r="B19" s="104"/>
      <c r="C19" s="104"/>
      <c r="D19" s="302" t="s">
        <v>371</v>
      </c>
      <c r="E19" s="102"/>
      <c r="F19" s="176"/>
      <c r="G19" s="177"/>
      <c r="H19" s="176"/>
      <c r="I19" s="178"/>
      <c r="J19" s="176"/>
      <c r="K19" s="176"/>
      <c r="L19" s="176"/>
      <c r="M19" s="176"/>
      <c r="N19" s="176"/>
      <c r="O19" s="176"/>
      <c r="P19" s="176"/>
      <c r="Q19" s="176"/>
      <c r="R19" s="176"/>
      <c r="S19" s="176"/>
      <c r="T19" s="176"/>
      <c r="U19" s="176"/>
      <c r="V19" s="177"/>
      <c r="W19" s="177"/>
      <c r="X19" s="177"/>
      <c r="Y19" s="177"/>
      <c r="Z19" s="177"/>
      <c r="AA19" s="177"/>
      <c r="AB19" s="177"/>
      <c r="AC19" s="177"/>
      <c r="AD19" s="177"/>
      <c r="AE19" s="177"/>
      <c r="AF19" s="179"/>
      <c r="AG19" s="180"/>
    </row>
    <row r="20" spans="2:33" x14ac:dyDescent="0.15">
      <c r="B20" s="104"/>
      <c r="C20" s="108"/>
      <c r="D20" s="175" t="s">
        <v>372</v>
      </c>
      <c r="E20" s="102"/>
      <c r="F20" s="156"/>
      <c r="G20" s="157"/>
      <c r="H20" s="156"/>
      <c r="I20" s="158"/>
      <c r="J20" s="156"/>
      <c r="K20" s="156"/>
      <c r="L20" s="156"/>
      <c r="M20" s="156"/>
      <c r="N20" s="156"/>
      <c r="O20" s="156"/>
      <c r="P20" s="156"/>
      <c r="Q20" s="156"/>
      <c r="R20" s="156"/>
      <c r="S20" s="156"/>
      <c r="T20" s="156"/>
      <c r="U20" s="156"/>
      <c r="V20" s="157"/>
      <c r="W20" s="157"/>
      <c r="X20" s="157"/>
      <c r="Y20" s="157"/>
      <c r="Z20" s="157"/>
      <c r="AA20" s="157"/>
      <c r="AB20" s="157"/>
      <c r="AC20" s="157"/>
      <c r="AD20" s="157"/>
      <c r="AE20" s="157"/>
      <c r="AF20" s="85"/>
      <c r="AG20" s="159">
        <f t="shared" si="1"/>
        <v>0</v>
      </c>
    </row>
    <row r="21" spans="2:33" x14ac:dyDescent="0.15">
      <c r="B21" s="100" t="s">
        <v>76</v>
      </c>
      <c r="C21" s="101"/>
      <c r="D21" s="101"/>
      <c r="E21" s="102"/>
      <c r="F21" s="156">
        <f t="shared" ref="F21:AF21" si="8">SUM(F22,F25,F27,F30)</f>
        <v>0</v>
      </c>
      <c r="G21" s="156">
        <f t="shared" si="8"/>
        <v>0</v>
      </c>
      <c r="H21" s="156">
        <f t="shared" si="8"/>
        <v>0</v>
      </c>
      <c r="I21" s="156">
        <f t="shared" si="8"/>
        <v>0</v>
      </c>
      <c r="J21" s="156">
        <f t="shared" si="8"/>
        <v>0</v>
      </c>
      <c r="K21" s="156">
        <f t="shared" si="8"/>
        <v>0</v>
      </c>
      <c r="L21" s="156">
        <f t="shared" si="8"/>
        <v>0</v>
      </c>
      <c r="M21" s="156">
        <f t="shared" si="8"/>
        <v>0</v>
      </c>
      <c r="N21" s="156">
        <f t="shared" si="8"/>
        <v>0</v>
      </c>
      <c r="O21" s="156">
        <f t="shared" si="8"/>
        <v>0</v>
      </c>
      <c r="P21" s="156">
        <f t="shared" si="8"/>
        <v>0</v>
      </c>
      <c r="Q21" s="156">
        <f t="shared" si="8"/>
        <v>0</v>
      </c>
      <c r="R21" s="156">
        <f t="shared" si="8"/>
        <v>0</v>
      </c>
      <c r="S21" s="156">
        <f t="shared" si="8"/>
        <v>0</v>
      </c>
      <c r="T21" s="156">
        <f t="shared" si="8"/>
        <v>0</v>
      </c>
      <c r="U21" s="156">
        <f t="shared" si="8"/>
        <v>0</v>
      </c>
      <c r="V21" s="156">
        <f t="shared" si="8"/>
        <v>0</v>
      </c>
      <c r="W21" s="156">
        <f t="shared" si="8"/>
        <v>0</v>
      </c>
      <c r="X21" s="156">
        <f t="shared" si="8"/>
        <v>0</v>
      </c>
      <c r="Y21" s="156">
        <f t="shared" si="8"/>
        <v>0</v>
      </c>
      <c r="Z21" s="156">
        <f t="shared" si="8"/>
        <v>0</v>
      </c>
      <c r="AA21" s="156">
        <f t="shared" si="8"/>
        <v>0</v>
      </c>
      <c r="AB21" s="156">
        <f t="shared" si="8"/>
        <v>0</v>
      </c>
      <c r="AC21" s="156">
        <f t="shared" si="8"/>
        <v>0</v>
      </c>
      <c r="AD21" s="156">
        <f t="shared" si="8"/>
        <v>0</v>
      </c>
      <c r="AE21" s="156">
        <f t="shared" si="8"/>
        <v>0</v>
      </c>
      <c r="AF21" s="156">
        <f t="shared" si="8"/>
        <v>0</v>
      </c>
      <c r="AG21" s="159">
        <f t="shared" si="1"/>
        <v>0</v>
      </c>
    </row>
    <row r="22" spans="2:33" x14ac:dyDescent="0.15">
      <c r="B22" s="104"/>
      <c r="C22" s="100" t="s">
        <v>77</v>
      </c>
      <c r="D22" s="101"/>
      <c r="E22" s="102"/>
      <c r="F22" s="156">
        <f>SUM(F23:F24)</f>
        <v>0</v>
      </c>
      <c r="G22" s="157">
        <f t="shared" ref="G22:V22" si="9">SUM(G23:G24)</f>
        <v>0</v>
      </c>
      <c r="H22" s="156">
        <f t="shared" si="9"/>
        <v>0</v>
      </c>
      <c r="I22" s="158">
        <f t="shared" si="9"/>
        <v>0</v>
      </c>
      <c r="J22" s="156">
        <f t="shared" si="9"/>
        <v>0</v>
      </c>
      <c r="K22" s="156">
        <f t="shared" si="9"/>
        <v>0</v>
      </c>
      <c r="L22" s="156">
        <f t="shared" si="9"/>
        <v>0</v>
      </c>
      <c r="M22" s="156">
        <f t="shared" si="9"/>
        <v>0</v>
      </c>
      <c r="N22" s="156">
        <f t="shared" si="9"/>
        <v>0</v>
      </c>
      <c r="O22" s="156">
        <f t="shared" si="9"/>
        <v>0</v>
      </c>
      <c r="P22" s="156">
        <f t="shared" si="9"/>
        <v>0</v>
      </c>
      <c r="Q22" s="156">
        <f t="shared" si="9"/>
        <v>0</v>
      </c>
      <c r="R22" s="156">
        <f t="shared" si="9"/>
        <v>0</v>
      </c>
      <c r="S22" s="156">
        <f t="shared" si="9"/>
        <v>0</v>
      </c>
      <c r="T22" s="156">
        <f t="shared" si="9"/>
        <v>0</v>
      </c>
      <c r="U22" s="156">
        <f t="shared" si="9"/>
        <v>0</v>
      </c>
      <c r="V22" s="157">
        <f t="shared" si="9"/>
        <v>0</v>
      </c>
      <c r="W22" s="157">
        <f t="shared" ref="W22:AC22" si="10">SUM(W23:W24)</f>
        <v>0</v>
      </c>
      <c r="X22" s="157">
        <f t="shared" si="10"/>
        <v>0</v>
      </c>
      <c r="Y22" s="157">
        <f t="shared" si="10"/>
        <v>0</v>
      </c>
      <c r="Z22" s="157">
        <f t="shared" si="10"/>
        <v>0</v>
      </c>
      <c r="AA22" s="157">
        <f t="shared" si="10"/>
        <v>0</v>
      </c>
      <c r="AB22" s="157">
        <f t="shared" si="10"/>
        <v>0</v>
      </c>
      <c r="AC22" s="157">
        <f t="shared" si="10"/>
        <v>0</v>
      </c>
      <c r="AD22" s="157">
        <f t="shared" ref="AD22:AE22" si="11">SUM(AD23:AD24)</f>
        <v>0</v>
      </c>
      <c r="AE22" s="157">
        <f t="shared" si="11"/>
        <v>0</v>
      </c>
      <c r="AF22" s="85">
        <f t="shared" ref="AF22" si="12">SUM(AF23:AF24)</f>
        <v>0</v>
      </c>
      <c r="AG22" s="159">
        <f t="shared" si="1"/>
        <v>0</v>
      </c>
    </row>
    <row r="23" spans="2:33" x14ac:dyDescent="0.15">
      <c r="B23" s="104"/>
      <c r="C23" s="104"/>
      <c r="D23" s="105" t="s">
        <v>194</v>
      </c>
      <c r="E23" s="106"/>
      <c r="F23" s="161"/>
      <c r="G23" s="162"/>
      <c r="H23" s="161"/>
      <c r="I23" s="163"/>
      <c r="J23" s="161"/>
      <c r="K23" s="161"/>
      <c r="L23" s="161"/>
      <c r="M23" s="161"/>
      <c r="N23" s="161"/>
      <c r="O23" s="161"/>
      <c r="P23" s="161"/>
      <c r="Q23" s="161"/>
      <c r="R23" s="161"/>
      <c r="S23" s="161"/>
      <c r="T23" s="161"/>
      <c r="U23" s="161"/>
      <c r="V23" s="162"/>
      <c r="W23" s="162"/>
      <c r="X23" s="162"/>
      <c r="Y23" s="162"/>
      <c r="Z23" s="162"/>
      <c r="AA23" s="162"/>
      <c r="AB23" s="162"/>
      <c r="AC23" s="162"/>
      <c r="AD23" s="162"/>
      <c r="AE23" s="162"/>
      <c r="AF23" s="164"/>
      <c r="AG23" s="107">
        <f t="shared" si="1"/>
        <v>0</v>
      </c>
    </row>
    <row r="24" spans="2:33" x14ac:dyDescent="0.15">
      <c r="B24" s="104"/>
      <c r="C24" s="108"/>
      <c r="D24" s="109" t="s">
        <v>79</v>
      </c>
      <c r="E24" s="110"/>
      <c r="F24" s="171"/>
      <c r="G24" s="172"/>
      <c r="H24" s="171"/>
      <c r="I24" s="173"/>
      <c r="J24" s="171"/>
      <c r="K24" s="171"/>
      <c r="L24" s="171"/>
      <c r="M24" s="171"/>
      <c r="N24" s="171"/>
      <c r="O24" s="171"/>
      <c r="P24" s="171"/>
      <c r="Q24" s="171"/>
      <c r="R24" s="171"/>
      <c r="S24" s="171"/>
      <c r="T24" s="171"/>
      <c r="U24" s="171"/>
      <c r="V24" s="172"/>
      <c r="W24" s="172"/>
      <c r="X24" s="172"/>
      <c r="Y24" s="172"/>
      <c r="Z24" s="172"/>
      <c r="AA24" s="172"/>
      <c r="AB24" s="172"/>
      <c r="AC24" s="172"/>
      <c r="AD24" s="172"/>
      <c r="AE24" s="172"/>
      <c r="AF24" s="174"/>
      <c r="AG24" s="111">
        <f t="shared" si="1"/>
        <v>0</v>
      </c>
    </row>
    <row r="25" spans="2:33" x14ac:dyDescent="0.15">
      <c r="B25" s="104"/>
      <c r="C25" s="100" t="s">
        <v>44</v>
      </c>
      <c r="D25" s="101"/>
      <c r="E25" s="102"/>
      <c r="F25" s="156">
        <f t="shared" ref="F25:AF25" si="13">SUM(F26:F26)</f>
        <v>0</v>
      </c>
      <c r="G25" s="157">
        <f t="shared" si="13"/>
        <v>0</v>
      </c>
      <c r="H25" s="156">
        <f t="shared" si="13"/>
        <v>0</v>
      </c>
      <c r="I25" s="158">
        <f t="shared" si="13"/>
        <v>0</v>
      </c>
      <c r="J25" s="156">
        <f t="shared" si="13"/>
        <v>0</v>
      </c>
      <c r="K25" s="156">
        <f t="shared" si="13"/>
        <v>0</v>
      </c>
      <c r="L25" s="156">
        <f t="shared" si="13"/>
        <v>0</v>
      </c>
      <c r="M25" s="156">
        <f t="shared" si="13"/>
        <v>0</v>
      </c>
      <c r="N25" s="156">
        <f t="shared" si="13"/>
        <v>0</v>
      </c>
      <c r="O25" s="156">
        <f t="shared" si="13"/>
        <v>0</v>
      </c>
      <c r="P25" s="156">
        <f t="shared" si="13"/>
        <v>0</v>
      </c>
      <c r="Q25" s="156">
        <f t="shared" si="13"/>
        <v>0</v>
      </c>
      <c r="R25" s="156">
        <f t="shared" si="13"/>
        <v>0</v>
      </c>
      <c r="S25" s="156">
        <f t="shared" si="13"/>
        <v>0</v>
      </c>
      <c r="T25" s="156">
        <f t="shared" si="13"/>
        <v>0</v>
      </c>
      <c r="U25" s="156">
        <f t="shared" si="13"/>
        <v>0</v>
      </c>
      <c r="V25" s="157">
        <f t="shared" si="13"/>
        <v>0</v>
      </c>
      <c r="W25" s="157">
        <f t="shared" si="13"/>
        <v>0</v>
      </c>
      <c r="X25" s="157">
        <f t="shared" si="13"/>
        <v>0</v>
      </c>
      <c r="Y25" s="157">
        <f t="shared" si="13"/>
        <v>0</v>
      </c>
      <c r="Z25" s="157">
        <f t="shared" si="13"/>
        <v>0</v>
      </c>
      <c r="AA25" s="157">
        <f t="shared" si="13"/>
        <v>0</v>
      </c>
      <c r="AB25" s="157">
        <f t="shared" si="13"/>
        <v>0</v>
      </c>
      <c r="AC25" s="157">
        <f t="shared" si="13"/>
        <v>0</v>
      </c>
      <c r="AD25" s="157">
        <f t="shared" si="13"/>
        <v>0</v>
      </c>
      <c r="AE25" s="157">
        <f t="shared" si="13"/>
        <v>0</v>
      </c>
      <c r="AF25" s="85">
        <f t="shared" si="13"/>
        <v>0</v>
      </c>
      <c r="AG25" s="159">
        <f t="shared" si="1"/>
        <v>0</v>
      </c>
    </row>
    <row r="26" spans="2:33" x14ac:dyDescent="0.15">
      <c r="B26" s="104"/>
      <c r="C26" s="104"/>
      <c r="D26" s="105" t="s">
        <v>80</v>
      </c>
      <c r="E26" s="106"/>
      <c r="F26" s="161"/>
      <c r="G26" s="162"/>
      <c r="H26" s="161"/>
      <c r="I26" s="163"/>
      <c r="J26" s="161"/>
      <c r="K26" s="161"/>
      <c r="L26" s="161"/>
      <c r="M26" s="161"/>
      <c r="N26" s="161"/>
      <c r="O26" s="161"/>
      <c r="P26" s="161"/>
      <c r="Q26" s="161"/>
      <c r="R26" s="161"/>
      <c r="S26" s="161"/>
      <c r="T26" s="161"/>
      <c r="U26" s="161"/>
      <c r="V26" s="162"/>
      <c r="W26" s="162"/>
      <c r="X26" s="162"/>
      <c r="Y26" s="162"/>
      <c r="Z26" s="162"/>
      <c r="AA26" s="162"/>
      <c r="AB26" s="162"/>
      <c r="AC26" s="162"/>
      <c r="AD26" s="162"/>
      <c r="AE26" s="162"/>
      <c r="AF26" s="164"/>
      <c r="AG26" s="107">
        <f t="shared" si="1"/>
        <v>0</v>
      </c>
    </row>
    <row r="27" spans="2:33" x14ac:dyDescent="0.15">
      <c r="B27" s="104"/>
      <c r="C27" s="100" t="s">
        <v>195</v>
      </c>
      <c r="D27" s="101"/>
      <c r="E27" s="102"/>
      <c r="F27" s="156">
        <f>SUM(F28:F29)</f>
        <v>0</v>
      </c>
      <c r="G27" s="157">
        <f t="shared" ref="G27:AF27" si="14">SUM(G28:G29)</f>
        <v>0</v>
      </c>
      <c r="H27" s="156">
        <f t="shared" si="14"/>
        <v>0</v>
      </c>
      <c r="I27" s="158">
        <f t="shared" si="14"/>
        <v>0</v>
      </c>
      <c r="J27" s="156">
        <f t="shared" si="14"/>
        <v>0</v>
      </c>
      <c r="K27" s="156">
        <f t="shared" si="14"/>
        <v>0</v>
      </c>
      <c r="L27" s="156">
        <f t="shared" si="14"/>
        <v>0</v>
      </c>
      <c r="M27" s="156">
        <f t="shared" si="14"/>
        <v>0</v>
      </c>
      <c r="N27" s="156">
        <f t="shared" si="14"/>
        <v>0</v>
      </c>
      <c r="O27" s="156">
        <f t="shared" si="14"/>
        <v>0</v>
      </c>
      <c r="P27" s="156">
        <f t="shared" si="14"/>
        <v>0</v>
      </c>
      <c r="Q27" s="156">
        <f t="shared" si="14"/>
        <v>0</v>
      </c>
      <c r="R27" s="156">
        <f t="shared" si="14"/>
        <v>0</v>
      </c>
      <c r="S27" s="156">
        <f t="shared" si="14"/>
        <v>0</v>
      </c>
      <c r="T27" s="156">
        <f t="shared" si="14"/>
        <v>0</v>
      </c>
      <c r="U27" s="156">
        <f t="shared" si="14"/>
        <v>0</v>
      </c>
      <c r="V27" s="157">
        <f t="shared" si="14"/>
        <v>0</v>
      </c>
      <c r="W27" s="157">
        <f t="shared" ref="W27:AC27" si="15">SUM(W28:W29)</f>
        <v>0</v>
      </c>
      <c r="X27" s="157">
        <f t="shared" si="15"/>
        <v>0</v>
      </c>
      <c r="Y27" s="157">
        <f t="shared" si="15"/>
        <v>0</v>
      </c>
      <c r="Z27" s="157">
        <f t="shared" si="15"/>
        <v>0</v>
      </c>
      <c r="AA27" s="157">
        <f t="shared" si="15"/>
        <v>0</v>
      </c>
      <c r="AB27" s="157">
        <f t="shared" si="15"/>
        <v>0</v>
      </c>
      <c r="AC27" s="157">
        <f t="shared" si="15"/>
        <v>0</v>
      </c>
      <c r="AD27" s="157">
        <f t="shared" ref="AD27:AE27" si="16">SUM(AD28:AD29)</f>
        <v>0</v>
      </c>
      <c r="AE27" s="157">
        <f t="shared" si="16"/>
        <v>0</v>
      </c>
      <c r="AF27" s="85">
        <f t="shared" si="14"/>
        <v>0</v>
      </c>
      <c r="AG27" s="159">
        <f t="shared" si="1"/>
        <v>0</v>
      </c>
    </row>
    <row r="28" spans="2:33" x14ac:dyDescent="0.15">
      <c r="B28" s="104"/>
      <c r="C28" s="104"/>
      <c r="D28" s="105" t="s">
        <v>75</v>
      </c>
      <c r="E28" s="106"/>
      <c r="F28" s="161"/>
      <c r="G28" s="162"/>
      <c r="H28" s="161"/>
      <c r="I28" s="163"/>
      <c r="J28" s="161"/>
      <c r="K28" s="161"/>
      <c r="L28" s="161"/>
      <c r="M28" s="161"/>
      <c r="N28" s="161"/>
      <c r="O28" s="161"/>
      <c r="P28" s="161"/>
      <c r="Q28" s="161"/>
      <c r="R28" s="161"/>
      <c r="S28" s="161"/>
      <c r="T28" s="161"/>
      <c r="U28" s="161"/>
      <c r="V28" s="162"/>
      <c r="W28" s="162"/>
      <c r="X28" s="162"/>
      <c r="Y28" s="162"/>
      <c r="Z28" s="162"/>
      <c r="AA28" s="162"/>
      <c r="AB28" s="162"/>
      <c r="AC28" s="162"/>
      <c r="AD28" s="162"/>
      <c r="AE28" s="162"/>
      <c r="AF28" s="164"/>
      <c r="AG28" s="107">
        <f t="shared" si="1"/>
        <v>0</v>
      </c>
    </row>
    <row r="29" spans="2:33" x14ac:dyDescent="0.15">
      <c r="B29" s="104"/>
      <c r="C29" s="108"/>
      <c r="D29" s="109" t="s">
        <v>75</v>
      </c>
      <c r="E29" s="110"/>
      <c r="F29" s="171"/>
      <c r="G29" s="172"/>
      <c r="H29" s="171"/>
      <c r="I29" s="173"/>
      <c r="J29" s="171"/>
      <c r="K29" s="171"/>
      <c r="L29" s="171"/>
      <c r="M29" s="171"/>
      <c r="N29" s="171"/>
      <c r="O29" s="171"/>
      <c r="P29" s="171"/>
      <c r="Q29" s="171"/>
      <c r="R29" s="171"/>
      <c r="S29" s="171"/>
      <c r="T29" s="171"/>
      <c r="U29" s="171"/>
      <c r="V29" s="172"/>
      <c r="W29" s="172"/>
      <c r="X29" s="172"/>
      <c r="Y29" s="172"/>
      <c r="Z29" s="172"/>
      <c r="AA29" s="172"/>
      <c r="AB29" s="172"/>
      <c r="AC29" s="172"/>
      <c r="AD29" s="172"/>
      <c r="AE29" s="172"/>
      <c r="AF29" s="174"/>
      <c r="AG29" s="111">
        <f t="shared" si="1"/>
        <v>0</v>
      </c>
    </row>
    <row r="30" spans="2:33" x14ac:dyDescent="0.15">
      <c r="B30" s="104"/>
      <c r="C30" s="100" t="s">
        <v>15</v>
      </c>
      <c r="D30" s="101"/>
      <c r="E30" s="102"/>
      <c r="F30" s="156">
        <f>SUM(F31:F32)</f>
        <v>0</v>
      </c>
      <c r="G30" s="157">
        <f t="shared" ref="G30:V30" si="17">SUM(G31:G32)</f>
        <v>0</v>
      </c>
      <c r="H30" s="156">
        <f t="shared" si="17"/>
        <v>0</v>
      </c>
      <c r="I30" s="158">
        <f t="shared" si="17"/>
        <v>0</v>
      </c>
      <c r="J30" s="156">
        <f t="shared" si="17"/>
        <v>0</v>
      </c>
      <c r="K30" s="156">
        <f t="shared" si="17"/>
        <v>0</v>
      </c>
      <c r="L30" s="156">
        <f t="shared" si="17"/>
        <v>0</v>
      </c>
      <c r="M30" s="156">
        <f t="shared" si="17"/>
        <v>0</v>
      </c>
      <c r="N30" s="156">
        <f t="shared" si="17"/>
        <v>0</v>
      </c>
      <c r="O30" s="156">
        <f t="shared" si="17"/>
        <v>0</v>
      </c>
      <c r="P30" s="156">
        <f t="shared" si="17"/>
        <v>0</v>
      </c>
      <c r="Q30" s="156">
        <f t="shared" si="17"/>
        <v>0</v>
      </c>
      <c r="R30" s="156">
        <f t="shared" si="17"/>
        <v>0</v>
      </c>
      <c r="S30" s="156">
        <f t="shared" si="17"/>
        <v>0</v>
      </c>
      <c r="T30" s="156">
        <f t="shared" si="17"/>
        <v>0</v>
      </c>
      <c r="U30" s="156">
        <f t="shared" si="17"/>
        <v>0</v>
      </c>
      <c r="V30" s="157">
        <f t="shared" si="17"/>
        <v>0</v>
      </c>
      <c r="W30" s="157">
        <f t="shared" ref="W30:AC30" si="18">SUM(W31:W32)</f>
        <v>0</v>
      </c>
      <c r="X30" s="157">
        <f t="shared" si="18"/>
        <v>0</v>
      </c>
      <c r="Y30" s="157">
        <f t="shared" si="18"/>
        <v>0</v>
      </c>
      <c r="Z30" s="157">
        <f t="shared" si="18"/>
        <v>0</v>
      </c>
      <c r="AA30" s="157">
        <f t="shared" si="18"/>
        <v>0</v>
      </c>
      <c r="AB30" s="157">
        <f t="shared" si="18"/>
        <v>0</v>
      </c>
      <c r="AC30" s="157">
        <f t="shared" si="18"/>
        <v>0</v>
      </c>
      <c r="AD30" s="157">
        <f t="shared" ref="AD30:AE30" si="19">SUM(AD31:AD32)</f>
        <v>0</v>
      </c>
      <c r="AE30" s="157">
        <f t="shared" si="19"/>
        <v>0</v>
      </c>
      <c r="AF30" s="85">
        <f t="shared" ref="AF30" si="20">SUM(AF31:AF32)</f>
        <v>0</v>
      </c>
      <c r="AG30" s="159">
        <f t="shared" si="1"/>
        <v>0</v>
      </c>
    </row>
    <row r="31" spans="2:33" x14ac:dyDescent="0.15">
      <c r="B31" s="104"/>
      <c r="C31" s="104"/>
      <c r="D31" s="105" t="s">
        <v>75</v>
      </c>
      <c r="E31" s="106"/>
      <c r="F31" s="161"/>
      <c r="G31" s="162"/>
      <c r="H31" s="161"/>
      <c r="I31" s="163"/>
      <c r="J31" s="161"/>
      <c r="K31" s="161"/>
      <c r="L31" s="161"/>
      <c r="M31" s="161"/>
      <c r="N31" s="161"/>
      <c r="O31" s="161"/>
      <c r="P31" s="161"/>
      <c r="Q31" s="161"/>
      <c r="R31" s="161"/>
      <c r="S31" s="161"/>
      <c r="T31" s="161"/>
      <c r="U31" s="161"/>
      <c r="V31" s="162"/>
      <c r="W31" s="162"/>
      <c r="X31" s="162"/>
      <c r="Y31" s="162"/>
      <c r="Z31" s="162"/>
      <c r="AA31" s="162"/>
      <c r="AB31" s="162"/>
      <c r="AC31" s="162"/>
      <c r="AD31" s="162"/>
      <c r="AE31" s="162"/>
      <c r="AF31" s="164"/>
      <c r="AG31" s="107">
        <f t="shared" si="1"/>
        <v>0</v>
      </c>
    </row>
    <row r="32" spans="2:33" x14ac:dyDescent="0.15">
      <c r="B32" s="104"/>
      <c r="C32" s="108"/>
      <c r="D32" s="109" t="s">
        <v>75</v>
      </c>
      <c r="E32" s="110"/>
      <c r="F32" s="171"/>
      <c r="G32" s="172"/>
      <c r="H32" s="171"/>
      <c r="I32" s="173"/>
      <c r="J32" s="171"/>
      <c r="K32" s="171"/>
      <c r="L32" s="171"/>
      <c r="M32" s="171"/>
      <c r="N32" s="171"/>
      <c r="O32" s="171"/>
      <c r="P32" s="171"/>
      <c r="Q32" s="171"/>
      <c r="R32" s="171"/>
      <c r="S32" s="171"/>
      <c r="T32" s="171"/>
      <c r="U32" s="171"/>
      <c r="V32" s="172"/>
      <c r="W32" s="172"/>
      <c r="X32" s="172"/>
      <c r="Y32" s="172"/>
      <c r="Z32" s="172"/>
      <c r="AA32" s="172"/>
      <c r="AB32" s="172"/>
      <c r="AC32" s="172"/>
      <c r="AD32" s="172"/>
      <c r="AE32" s="172"/>
      <c r="AF32" s="174"/>
      <c r="AG32" s="111">
        <f t="shared" si="1"/>
        <v>0</v>
      </c>
    </row>
    <row r="33" spans="2:33" x14ac:dyDescent="0.15">
      <c r="B33" s="175" t="s">
        <v>81</v>
      </c>
      <c r="C33" s="101"/>
      <c r="D33" s="101"/>
      <c r="E33" s="102"/>
      <c r="F33" s="156">
        <f t="shared" ref="F33:AF33" si="21">F10-F21</f>
        <v>0</v>
      </c>
      <c r="G33" s="157">
        <f t="shared" si="21"/>
        <v>0</v>
      </c>
      <c r="H33" s="156">
        <f t="shared" si="21"/>
        <v>0</v>
      </c>
      <c r="I33" s="158">
        <f t="shared" si="21"/>
        <v>0</v>
      </c>
      <c r="J33" s="156">
        <f t="shared" si="21"/>
        <v>0</v>
      </c>
      <c r="K33" s="156">
        <f t="shared" si="21"/>
        <v>0</v>
      </c>
      <c r="L33" s="156">
        <f t="shared" si="21"/>
        <v>0</v>
      </c>
      <c r="M33" s="156">
        <f t="shared" si="21"/>
        <v>0</v>
      </c>
      <c r="N33" s="156">
        <f t="shared" si="21"/>
        <v>0</v>
      </c>
      <c r="O33" s="156">
        <f t="shared" si="21"/>
        <v>0</v>
      </c>
      <c r="P33" s="156">
        <f t="shared" si="21"/>
        <v>0</v>
      </c>
      <c r="Q33" s="156">
        <f t="shared" si="21"/>
        <v>0</v>
      </c>
      <c r="R33" s="156">
        <f t="shared" si="21"/>
        <v>0</v>
      </c>
      <c r="S33" s="156">
        <f t="shared" si="21"/>
        <v>0</v>
      </c>
      <c r="T33" s="156">
        <f t="shared" si="21"/>
        <v>0</v>
      </c>
      <c r="U33" s="156">
        <f t="shared" si="21"/>
        <v>0</v>
      </c>
      <c r="V33" s="157">
        <f t="shared" si="21"/>
        <v>0</v>
      </c>
      <c r="W33" s="157">
        <f t="shared" si="21"/>
        <v>0</v>
      </c>
      <c r="X33" s="157">
        <f t="shared" si="21"/>
        <v>0</v>
      </c>
      <c r="Y33" s="157">
        <f t="shared" si="21"/>
        <v>0</v>
      </c>
      <c r="Z33" s="157">
        <f t="shared" si="21"/>
        <v>0</v>
      </c>
      <c r="AA33" s="157">
        <f t="shared" si="21"/>
        <v>0</v>
      </c>
      <c r="AB33" s="157">
        <f t="shared" si="21"/>
        <v>0</v>
      </c>
      <c r="AC33" s="157">
        <f t="shared" si="21"/>
        <v>0</v>
      </c>
      <c r="AD33" s="157">
        <f t="shared" si="21"/>
        <v>0</v>
      </c>
      <c r="AE33" s="157">
        <f t="shared" si="21"/>
        <v>0</v>
      </c>
      <c r="AF33" s="85">
        <f t="shared" si="21"/>
        <v>0</v>
      </c>
      <c r="AG33" s="159">
        <f t="shared" si="1"/>
        <v>0</v>
      </c>
    </row>
    <row r="34" spans="2:33" x14ac:dyDescent="0.15">
      <c r="B34" s="100" t="s">
        <v>82</v>
      </c>
      <c r="C34" s="101"/>
      <c r="D34" s="101"/>
      <c r="E34" s="102"/>
      <c r="F34" s="156">
        <f>SUM(F35:F36)</f>
        <v>0</v>
      </c>
      <c r="G34" s="157">
        <f t="shared" ref="G34:V34" si="22">SUM(G35:G36)</f>
        <v>0</v>
      </c>
      <c r="H34" s="156">
        <f t="shared" si="22"/>
        <v>0</v>
      </c>
      <c r="I34" s="158">
        <f t="shared" si="22"/>
        <v>0</v>
      </c>
      <c r="J34" s="156">
        <f t="shared" si="22"/>
        <v>0</v>
      </c>
      <c r="K34" s="156">
        <f t="shared" si="22"/>
        <v>0</v>
      </c>
      <c r="L34" s="156">
        <f t="shared" si="22"/>
        <v>0</v>
      </c>
      <c r="M34" s="156">
        <f t="shared" si="22"/>
        <v>0</v>
      </c>
      <c r="N34" s="156">
        <f t="shared" si="22"/>
        <v>0</v>
      </c>
      <c r="O34" s="156">
        <f t="shared" si="22"/>
        <v>0</v>
      </c>
      <c r="P34" s="156">
        <f t="shared" si="22"/>
        <v>0</v>
      </c>
      <c r="Q34" s="156">
        <f t="shared" si="22"/>
        <v>0</v>
      </c>
      <c r="R34" s="156">
        <f t="shared" si="22"/>
        <v>0</v>
      </c>
      <c r="S34" s="156">
        <f t="shared" si="22"/>
        <v>0</v>
      </c>
      <c r="T34" s="156">
        <f t="shared" si="22"/>
        <v>0</v>
      </c>
      <c r="U34" s="156">
        <f t="shared" si="22"/>
        <v>0</v>
      </c>
      <c r="V34" s="157">
        <f t="shared" si="22"/>
        <v>0</v>
      </c>
      <c r="W34" s="157">
        <f t="shared" ref="W34:AC34" si="23">SUM(W35:W36)</f>
        <v>0</v>
      </c>
      <c r="X34" s="157">
        <f t="shared" si="23"/>
        <v>0</v>
      </c>
      <c r="Y34" s="157">
        <f t="shared" si="23"/>
        <v>0</v>
      </c>
      <c r="Z34" s="157">
        <f t="shared" si="23"/>
        <v>0</v>
      </c>
      <c r="AA34" s="157">
        <f t="shared" si="23"/>
        <v>0</v>
      </c>
      <c r="AB34" s="157">
        <f t="shared" si="23"/>
        <v>0</v>
      </c>
      <c r="AC34" s="157">
        <f t="shared" si="23"/>
        <v>0</v>
      </c>
      <c r="AD34" s="157">
        <f t="shared" ref="AD34:AE34" si="24">SUM(AD35:AD36)</f>
        <v>0</v>
      </c>
      <c r="AE34" s="157">
        <f t="shared" si="24"/>
        <v>0</v>
      </c>
      <c r="AF34" s="85">
        <f t="shared" ref="AF34" si="25">SUM(AF35:AF36)</f>
        <v>0</v>
      </c>
      <c r="AG34" s="159">
        <f t="shared" si="1"/>
        <v>0</v>
      </c>
    </row>
    <row r="35" spans="2:33" x14ac:dyDescent="0.15">
      <c r="B35" s="104"/>
      <c r="C35" s="105" t="s">
        <v>83</v>
      </c>
      <c r="D35" s="181"/>
      <c r="E35" s="106"/>
      <c r="F35" s="161"/>
      <c r="G35" s="162"/>
      <c r="H35" s="161"/>
      <c r="I35" s="163"/>
      <c r="J35" s="161"/>
      <c r="K35" s="161"/>
      <c r="L35" s="161"/>
      <c r="M35" s="161"/>
      <c r="N35" s="161"/>
      <c r="O35" s="161"/>
      <c r="P35" s="161"/>
      <c r="Q35" s="161"/>
      <c r="R35" s="161"/>
      <c r="S35" s="161"/>
      <c r="T35" s="161"/>
      <c r="U35" s="161"/>
      <c r="V35" s="162"/>
      <c r="W35" s="162"/>
      <c r="X35" s="162"/>
      <c r="Y35" s="162"/>
      <c r="Z35" s="162"/>
      <c r="AA35" s="162"/>
      <c r="AB35" s="162"/>
      <c r="AC35" s="162"/>
      <c r="AD35" s="162"/>
      <c r="AE35" s="162"/>
      <c r="AF35" s="164"/>
      <c r="AG35" s="107">
        <f t="shared" si="1"/>
        <v>0</v>
      </c>
    </row>
    <row r="36" spans="2:33" x14ac:dyDescent="0.15">
      <c r="B36" s="108"/>
      <c r="C36" s="109" t="s">
        <v>84</v>
      </c>
      <c r="D36" s="182"/>
      <c r="E36" s="110"/>
      <c r="F36" s="171"/>
      <c r="G36" s="172"/>
      <c r="H36" s="171"/>
      <c r="I36" s="173"/>
      <c r="J36" s="171"/>
      <c r="K36" s="171"/>
      <c r="L36" s="171"/>
      <c r="M36" s="171"/>
      <c r="N36" s="171"/>
      <c r="O36" s="171"/>
      <c r="P36" s="171"/>
      <c r="Q36" s="171"/>
      <c r="R36" s="171"/>
      <c r="S36" s="171"/>
      <c r="T36" s="171"/>
      <c r="U36" s="171"/>
      <c r="V36" s="172"/>
      <c r="W36" s="172"/>
      <c r="X36" s="172"/>
      <c r="Y36" s="172"/>
      <c r="Z36" s="172"/>
      <c r="AA36" s="172"/>
      <c r="AB36" s="172"/>
      <c r="AC36" s="172"/>
      <c r="AD36" s="172"/>
      <c r="AE36" s="172"/>
      <c r="AF36" s="174"/>
      <c r="AG36" s="111">
        <f t="shared" si="1"/>
        <v>0</v>
      </c>
    </row>
    <row r="37" spans="2:33" x14ac:dyDescent="0.15">
      <c r="B37" s="175" t="s">
        <v>85</v>
      </c>
      <c r="C37" s="101"/>
      <c r="D37" s="101"/>
      <c r="E37" s="102"/>
      <c r="F37" s="156">
        <f>F33-F34</f>
        <v>0</v>
      </c>
      <c r="G37" s="157">
        <f t="shared" ref="G37:V37" si="26">G33-G34</f>
        <v>0</v>
      </c>
      <c r="H37" s="156">
        <f t="shared" si="26"/>
        <v>0</v>
      </c>
      <c r="I37" s="158">
        <f t="shared" si="26"/>
        <v>0</v>
      </c>
      <c r="J37" s="156">
        <f t="shared" si="26"/>
        <v>0</v>
      </c>
      <c r="K37" s="156">
        <f t="shared" si="26"/>
        <v>0</v>
      </c>
      <c r="L37" s="156">
        <f t="shared" si="26"/>
        <v>0</v>
      </c>
      <c r="M37" s="156">
        <f t="shared" si="26"/>
        <v>0</v>
      </c>
      <c r="N37" s="156">
        <f t="shared" si="26"/>
        <v>0</v>
      </c>
      <c r="O37" s="156">
        <f t="shared" si="26"/>
        <v>0</v>
      </c>
      <c r="P37" s="156">
        <f t="shared" si="26"/>
        <v>0</v>
      </c>
      <c r="Q37" s="156">
        <f t="shared" si="26"/>
        <v>0</v>
      </c>
      <c r="R37" s="156">
        <f t="shared" si="26"/>
        <v>0</v>
      </c>
      <c r="S37" s="156">
        <f t="shared" si="26"/>
        <v>0</v>
      </c>
      <c r="T37" s="156">
        <f t="shared" si="26"/>
        <v>0</v>
      </c>
      <c r="U37" s="156">
        <f t="shared" si="26"/>
        <v>0</v>
      </c>
      <c r="V37" s="157">
        <f t="shared" si="26"/>
        <v>0</v>
      </c>
      <c r="W37" s="157">
        <f t="shared" ref="W37:AC37" si="27">W33-W34</f>
        <v>0</v>
      </c>
      <c r="X37" s="157">
        <f t="shared" si="27"/>
        <v>0</v>
      </c>
      <c r="Y37" s="157">
        <f t="shared" si="27"/>
        <v>0</v>
      </c>
      <c r="Z37" s="157">
        <f t="shared" si="27"/>
        <v>0</v>
      </c>
      <c r="AA37" s="157">
        <f t="shared" si="27"/>
        <v>0</v>
      </c>
      <c r="AB37" s="157">
        <f t="shared" si="27"/>
        <v>0</v>
      </c>
      <c r="AC37" s="157">
        <f t="shared" si="27"/>
        <v>0</v>
      </c>
      <c r="AD37" s="157">
        <f t="shared" ref="AD37:AE37" si="28">AD33-AD34</f>
        <v>0</v>
      </c>
      <c r="AE37" s="157">
        <f t="shared" si="28"/>
        <v>0</v>
      </c>
      <c r="AF37" s="85">
        <f t="shared" ref="AF37" si="29">AF33-AF34</f>
        <v>0</v>
      </c>
      <c r="AG37" s="159">
        <f t="shared" si="1"/>
        <v>0</v>
      </c>
    </row>
    <row r="38" spans="2:33" x14ac:dyDescent="0.15">
      <c r="B38" s="175" t="s">
        <v>86</v>
      </c>
      <c r="C38" s="101"/>
      <c r="D38" s="101"/>
      <c r="E38" s="102"/>
      <c r="F38" s="156"/>
      <c r="G38" s="157"/>
      <c r="H38" s="156"/>
      <c r="I38" s="158"/>
      <c r="J38" s="156"/>
      <c r="K38" s="156"/>
      <c r="L38" s="156"/>
      <c r="M38" s="156"/>
      <c r="N38" s="156"/>
      <c r="O38" s="156"/>
      <c r="P38" s="156"/>
      <c r="Q38" s="156"/>
      <c r="R38" s="156"/>
      <c r="S38" s="156"/>
      <c r="T38" s="156"/>
      <c r="U38" s="156"/>
      <c r="V38" s="157"/>
      <c r="W38" s="157"/>
      <c r="X38" s="157"/>
      <c r="Y38" s="157"/>
      <c r="Z38" s="157"/>
      <c r="AA38" s="157"/>
      <c r="AB38" s="157"/>
      <c r="AC38" s="157"/>
      <c r="AD38" s="157"/>
      <c r="AE38" s="157"/>
      <c r="AF38" s="85"/>
      <c r="AG38" s="159">
        <f t="shared" si="1"/>
        <v>0</v>
      </c>
    </row>
    <row r="39" spans="2:33" x14ac:dyDescent="0.15">
      <c r="B39" s="175" t="s">
        <v>87</v>
      </c>
      <c r="C39" s="101"/>
      <c r="D39" s="101"/>
      <c r="E39" s="102"/>
      <c r="F39" s="156"/>
      <c r="G39" s="157"/>
      <c r="H39" s="156"/>
      <c r="I39" s="158"/>
      <c r="J39" s="156"/>
      <c r="K39" s="156"/>
      <c r="L39" s="156"/>
      <c r="M39" s="156"/>
      <c r="N39" s="156"/>
      <c r="O39" s="156"/>
      <c r="P39" s="156"/>
      <c r="Q39" s="156"/>
      <c r="R39" s="156"/>
      <c r="S39" s="156"/>
      <c r="T39" s="156"/>
      <c r="U39" s="156"/>
      <c r="V39" s="157"/>
      <c r="W39" s="157"/>
      <c r="X39" s="157"/>
      <c r="Y39" s="157"/>
      <c r="Z39" s="157"/>
      <c r="AA39" s="157"/>
      <c r="AB39" s="157"/>
      <c r="AC39" s="157"/>
      <c r="AD39" s="157"/>
      <c r="AE39" s="157"/>
      <c r="AF39" s="85"/>
      <c r="AG39" s="159">
        <f t="shared" si="1"/>
        <v>0</v>
      </c>
    </row>
    <row r="40" spans="2:33" x14ac:dyDescent="0.15">
      <c r="B40" s="175" t="s">
        <v>88</v>
      </c>
      <c r="C40" s="101"/>
      <c r="D40" s="101"/>
      <c r="E40" s="102"/>
      <c r="F40" s="156">
        <f>F37+F38-F39</f>
        <v>0</v>
      </c>
      <c r="G40" s="157">
        <f t="shared" ref="G40:V40" si="30">G37+G38-G39</f>
        <v>0</v>
      </c>
      <c r="H40" s="156">
        <f t="shared" si="30"/>
        <v>0</v>
      </c>
      <c r="I40" s="158">
        <f t="shared" si="30"/>
        <v>0</v>
      </c>
      <c r="J40" s="156">
        <f t="shared" si="30"/>
        <v>0</v>
      </c>
      <c r="K40" s="156">
        <f t="shared" si="30"/>
        <v>0</v>
      </c>
      <c r="L40" s="156">
        <f t="shared" si="30"/>
        <v>0</v>
      </c>
      <c r="M40" s="156">
        <f t="shared" si="30"/>
        <v>0</v>
      </c>
      <c r="N40" s="156">
        <f t="shared" si="30"/>
        <v>0</v>
      </c>
      <c r="O40" s="156">
        <f t="shared" si="30"/>
        <v>0</v>
      </c>
      <c r="P40" s="156">
        <f t="shared" si="30"/>
        <v>0</v>
      </c>
      <c r="Q40" s="156">
        <f t="shared" si="30"/>
        <v>0</v>
      </c>
      <c r="R40" s="156">
        <f t="shared" si="30"/>
        <v>0</v>
      </c>
      <c r="S40" s="156">
        <f t="shared" si="30"/>
        <v>0</v>
      </c>
      <c r="T40" s="156">
        <f t="shared" si="30"/>
        <v>0</v>
      </c>
      <c r="U40" s="156">
        <f t="shared" si="30"/>
        <v>0</v>
      </c>
      <c r="V40" s="157">
        <f t="shared" si="30"/>
        <v>0</v>
      </c>
      <c r="W40" s="157">
        <f t="shared" ref="W40:AC40" si="31">W37+W38-W39</f>
        <v>0</v>
      </c>
      <c r="X40" s="157">
        <f t="shared" si="31"/>
        <v>0</v>
      </c>
      <c r="Y40" s="157">
        <f t="shared" si="31"/>
        <v>0</v>
      </c>
      <c r="Z40" s="157">
        <f t="shared" si="31"/>
        <v>0</v>
      </c>
      <c r="AA40" s="157">
        <f t="shared" si="31"/>
        <v>0</v>
      </c>
      <c r="AB40" s="157">
        <f t="shared" si="31"/>
        <v>0</v>
      </c>
      <c r="AC40" s="157">
        <f t="shared" si="31"/>
        <v>0</v>
      </c>
      <c r="AD40" s="157">
        <f t="shared" ref="AD40:AE40" si="32">AD37+AD38-AD39</f>
        <v>0</v>
      </c>
      <c r="AE40" s="157">
        <f t="shared" si="32"/>
        <v>0</v>
      </c>
      <c r="AF40" s="85">
        <f t="shared" ref="AF40" si="33">AF37+AF38-AF39</f>
        <v>0</v>
      </c>
      <c r="AG40" s="159">
        <f t="shared" si="1"/>
        <v>0</v>
      </c>
    </row>
    <row r="41" spans="2:33" x14ac:dyDescent="0.15">
      <c r="B41" s="100" t="s">
        <v>89</v>
      </c>
      <c r="C41" s="101"/>
      <c r="D41" s="101"/>
      <c r="E41" s="102"/>
      <c r="F41" s="156">
        <f>SUM(F42:F47)</f>
        <v>0</v>
      </c>
      <c r="G41" s="157">
        <f t="shared" ref="G41:V41" si="34">SUM(G42:G47)</f>
        <v>0</v>
      </c>
      <c r="H41" s="156">
        <f t="shared" si="34"/>
        <v>0</v>
      </c>
      <c r="I41" s="158">
        <f t="shared" si="34"/>
        <v>0</v>
      </c>
      <c r="J41" s="156">
        <f t="shared" si="34"/>
        <v>0</v>
      </c>
      <c r="K41" s="156">
        <f t="shared" si="34"/>
        <v>0</v>
      </c>
      <c r="L41" s="156">
        <f t="shared" si="34"/>
        <v>0</v>
      </c>
      <c r="M41" s="156">
        <f t="shared" si="34"/>
        <v>0</v>
      </c>
      <c r="N41" s="156">
        <f t="shared" si="34"/>
        <v>0</v>
      </c>
      <c r="O41" s="156">
        <f t="shared" si="34"/>
        <v>0</v>
      </c>
      <c r="P41" s="156">
        <f t="shared" si="34"/>
        <v>0</v>
      </c>
      <c r="Q41" s="156">
        <f t="shared" si="34"/>
        <v>0</v>
      </c>
      <c r="R41" s="156">
        <f t="shared" si="34"/>
        <v>0</v>
      </c>
      <c r="S41" s="156">
        <f t="shared" si="34"/>
        <v>0</v>
      </c>
      <c r="T41" s="156">
        <f t="shared" si="34"/>
        <v>0</v>
      </c>
      <c r="U41" s="156">
        <f t="shared" si="34"/>
        <v>0</v>
      </c>
      <c r="V41" s="157">
        <f t="shared" si="34"/>
        <v>0</v>
      </c>
      <c r="W41" s="157">
        <f t="shared" ref="W41:AC41" si="35">SUM(W42:W47)</f>
        <v>0</v>
      </c>
      <c r="X41" s="157">
        <f t="shared" si="35"/>
        <v>0</v>
      </c>
      <c r="Y41" s="157">
        <f t="shared" si="35"/>
        <v>0</v>
      </c>
      <c r="Z41" s="157">
        <f t="shared" si="35"/>
        <v>0</v>
      </c>
      <c r="AA41" s="157">
        <f t="shared" si="35"/>
        <v>0</v>
      </c>
      <c r="AB41" s="157">
        <f t="shared" si="35"/>
        <v>0</v>
      </c>
      <c r="AC41" s="157">
        <f t="shared" si="35"/>
        <v>0</v>
      </c>
      <c r="AD41" s="157">
        <f t="shared" ref="AD41:AE41" si="36">SUM(AD42:AD47)</f>
        <v>0</v>
      </c>
      <c r="AE41" s="157">
        <f t="shared" si="36"/>
        <v>0</v>
      </c>
      <c r="AF41" s="85">
        <f t="shared" ref="AF41" si="37">SUM(AF42:AF47)</f>
        <v>0</v>
      </c>
      <c r="AG41" s="159">
        <f t="shared" si="1"/>
        <v>0</v>
      </c>
    </row>
    <row r="42" spans="2:33" x14ac:dyDescent="0.15">
      <c r="B42" s="104"/>
      <c r="C42" s="105" t="s">
        <v>90</v>
      </c>
      <c r="D42" s="181"/>
      <c r="E42" s="106"/>
      <c r="F42" s="161"/>
      <c r="G42" s="162"/>
      <c r="H42" s="161"/>
      <c r="I42" s="163"/>
      <c r="J42" s="161"/>
      <c r="K42" s="161"/>
      <c r="L42" s="161"/>
      <c r="M42" s="161"/>
      <c r="N42" s="161"/>
      <c r="O42" s="161"/>
      <c r="P42" s="161"/>
      <c r="Q42" s="161"/>
      <c r="R42" s="161"/>
      <c r="S42" s="161"/>
      <c r="T42" s="161"/>
      <c r="U42" s="161"/>
      <c r="V42" s="162"/>
      <c r="W42" s="162"/>
      <c r="X42" s="162"/>
      <c r="Y42" s="162"/>
      <c r="Z42" s="162"/>
      <c r="AA42" s="162"/>
      <c r="AB42" s="162"/>
      <c r="AC42" s="162"/>
      <c r="AD42" s="162"/>
      <c r="AE42" s="162"/>
      <c r="AF42" s="164"/>
      <c r="AG42" s="107">
        <f t="shared" si="1"/>
        <v>0</v>
      </c>
    </row>
    <row r="43" spans="2:33" x14ac:dyDescent="0.15">
      <c r="B43" s="104"/>
      <c r="C43" s="183" t="s">
        <v>91</v>
      </c>
      <c r="D43" s="184"/>
      <c r="E43" s="185"/>
      <c r="F43" s="166"/>
      <c r="G43" s="167"/>
      <c r="H43" s="166"/>
      <c r="I43" s="168"/>
      <c r="J43" s="166"/>
      <c r="K43" s="166"/>
      <c r="L43" s="166"/>
      <c r="M43" s="166"/>
      <c r="N43" s="166"/>
      <c r="O43" s="166"/>
      <c r="P43" s="166"/>
      <c r="Q43" s="166"/>
      <c r="R43" s="166"/>
      <c r="S43" s="166"/>
      <c r="T43" s="166"/>
      <c r="U43" s="166"/>
      <c r="V43" s="167"/>
      <c r="W43" s="167"/>
      <c r="X43" s="167"/>
      <c r="Y43" s="167"/>
      <c r="Z43" s="167"/>
      <c r="AA43" s="167"/>
      <c r="AB43" s="167"/>
      <c r="AC43" s="167"/>
      <c r="AD43" s="167"/>
      <c r="AE43" s="167"/>
      <c r="AF43" s="169"/>
      <c r="AG43" s="112">
        <f t="shared" si="1"/>
        <v>0</v>
      </c>
    </row>
    <row r="44" spans="2:33" x14ac:dyDescent="0.15">
      <c r="B44" s="104"/>
      <c r="C44" s="183" t="s">
        <v>92</v>
      </c>
      <c r="D44" s="184"/>
      <c r="E44" s="185"/>
      <c r="F44" s="166"/>
      <c r="G44" s="167"/>
      <c r="H44" s="166"/>
      <c r="I44" s="168"/>
      <c r="J44" s="166"/>
      <c r="K44" s="166"/>
      <c r="L44" s="166"/>
      <c r="M44" s="166"/>
      <c r="N44" s="166"/>
      <c r="O44" s="166"/>
      <c r="P44" s="166"/>
      <c r="Q44" s="166"/>
      <c r="R44" s="166"/>
      <c r="S44" s="166"/>
      <c r="T44" s="166"/>
      <c r="U44" s="166"/>
      <c r="V44" s="167"/>
      <c r="W44" s="167"/>
      <c r="X44" s="167"/>
      <c r="Y44" s="167"/>
      <c r="Z44" s="167"/>
      <c r="AA44" s="167"/>
      <c r="AB44" s="167"/>
      <c r="AC44" s="167"/>
      <c r="AD44" s="167"/>
      <c r="AE44" s="167"/>
      <c r="AF44" s="169"/>
      <c r="AG44" s="112">
        <f t="shared" si="1"/>
        <v>0</v>
      </c>
    </row>
    <row r="45" spans="2:33" x14ac:dyDescent="0.15">
      <c r="B45" s="104"/>
      <c r="C45" s="183" t="s">
        <v>93</v>
      </c>
      <c r="D45" s="184"/>
      <c r="E45" s="185"/>
      <c r="F45" s="166"/>
      <c r="G45" s="167"/>
      <c r="H45" s="166"/>
      <c r="I45" s="168"/>
      <c r="J45" s="166"/>
      <c r="K45" s="166"/>
      <c r="L45" s="166"/>
      <c r="M45" s="166"/>
      <c r="N45" s="166"/>
      <c r="O45" s="166"/>
      <c r="P45" s="166"/>
      <c r="Q45" s="166"/>
      <c r="R45" s="166"/>
      <c r="S45" s="166"/>
      <c r="T45" s="166"/>
      <c r="U45" s="166"/>
      <c r="V45" s="167"/>
      <c r="W45" s="167"/>
      <c r="X45" s="167"/>
      <c r="Y45" s="167"/>
      <c r="Z45" s="167"/>
      <c r="AA45" s="167"/>
      <c r="AB45" s="167"/>
      <c r="AC45" s="167"/>
      <c r="AD45" s="167"/>
      <c r="AE45" s="167"/>
      <c r="AF45" s="169"/>
      <c r="AG45" s="112">
        <f t="shared" si="1"/>
        <v>0</v>
      </c>
    </row>
    <row r="46" spans="2:33" x14ac:dyDescent="0.15">
      <c r="B46" s="104"/>
      <c r="C46" s="183" t="s">
        <v>136</v>
      </c>
      <c r="D46" s="184"/>
      <c r="E46" s="185"/>
      <c r="F46" s="166"/>
      <c r="G46" s="167"/>
      <c r="H46" s="166"/>
      <c r="I46" s="168"/>
      <c r="J46" s="166"/>
      <c r="K46" s="166"/>
      <c r="L46" s="166"/>
      <c r="M46" s="166"/>
      <c r="N46" s="166"/>
      <c r="O46" s="166"/>
      <c r="P46" s="166"/>
      <c r="Q46" s="166"/>
      <c r="R46" s="166"/>
      <c r="S46" s="166"/>
      <c r="T46" s="166"/>
      <c r="U46" s="166"/>
      <c r="V46" s="167"/>
      <c r="W46" s="167"/>
      <c r="X46" s="167"/>
      <c r="Y46" s="167"/>
      <c r="Z46" s="167"/>
      <c r="AA46" s="167"/>
      <c r="AB46" s="167"/>
      <c r="AC46" s="167"/>
      <c r="AD46" s="167"/>
      <c r="AE46" s="167"/>
      <c r="AF46" s="169"/>
      <c r="AG46" s="112">
        <f t="shared" si="1"/>
        <v>0</v>
      </c>
    </row>
    <row r="47" spans="2:33" x14ac:dyDescent="0.15">
      <c r="B47" s="108"/>
      <c r="C47" s="109" t="s">
        <v>94</v>
      </c>
      <c r="D47" s="182"/>
      <c r="E47" s="110"/>
      <c r="F47" s="171"/>
      <c r="G47" s="172"/>
      <c r="H47" s="171"/>
      <c r="I47" s="173"/>
      <c r="J47" s="171"/>
      <c r="K47" s="171"/>
      <c r="L47" s="171"/>
      <c r="M47" s="171"/>
      <c r="N47" s="171"/>
      <c r="O47" s="171"/>
      <c r="P47" s="171"/>
      <c r="Q47" s="171"/>
      <c r="R47" s="171"/>
      <c r="S47" s="171"/>
      <c r="T47" s="171"/>
      <c r="U47" s="171"/>
      <c r="V47" s="172"/>
      <c r="W47" s="172"/>
      <c r="X47" s="172"/>
      <c r="Y47" s="172"/>
      <c r="Z47" s="172"/>
      <c r="AA47" s="172"/>
      <c r="AB47" s="172"/>
      <c r="AC47" s="172"/>
      <c r="AD47" s="172"/>
      <c r="AE47" s="172"/>
      <c r="AF47" s="174"/>
      <c r="AG47" s="111">
        <f t="shared" si="1"/>
        <v>0</v>
      </c>
    </row>
    <row r="48" spans="2:33" x14ac:dyDescent="0.15">
      <c r="B48" s="175" t="s">
        <v>95</v>
      </c>
      <c r="C48" s="101"/>
      <c r="D48" s="101"/>
      <c r="E48" s="102"/>
      <c r="F48" s="156">
        <f>F40-F41</f>
        <v>0</v>
      </c>
      <c r="G48" s="157">
        <f t="shared" ref="G48:V48" si="38">G40-G41</f>
        <v>0</v>
      </c>
      <c r="H48" s="156">
        <f t="shared" si="38"/>
        <v>0</v>
      </c>
      <c r="I48" s="158">
        <f t="shared" si="38"/>
        <v>0</v>
      </c>
      <c r="J48" s="156">
        <f t="shared" si="38"/>
        <v>0</v>
      </c>
      <c r="K48" s="156">
        <f t="shared" si="38"/>
        <v>0</v>
      </c>
      <c r="L48" s="156">
        <f t="shared" si="38"/>
        <v>0</v>
      </c>
      <c r="M48" s="156">
        <f t="shared" si="38"/>
        <v>0</v>
      </c>
      <c r="N48" s="156">
        <f t="shared" si="38"/>
        <v>0</v>
      </c>
      <c r="O48" s="156">
        <f t="shared" si="38"/>
        <v>0</v>
      </c>
      <c r="P48" s="156">
        <f t="shared" si="38"/>
        <v>0</v>
      </c>
      <c r="Q48" s="156">
        <f t="shared" si="38"/>
        <v>0</v>
      </c>
      <c r="R48" s="156">
        <f t="shared" si="38"/>
        <v>0</v>
      </c>
      <c r="S48" s="156">
        <f t="shared" si="38"/>
        <v>0</v>
      </c>
      <c r="T48" s="156">
        <f t="shared" si="38"/>
        <v>0</v>
      </c>
      <c r="U48" s="156">
        <f t="shared" si="38"/>
        <v>0</v>
      </c>
      <c r="V48" s="157">
        <f t="shared" si="38"/>
        <v>0</v>
      </c>
      <c r="W48" s="157">
        <f t="shared" ref="W48:AC48" si="39">W40-W41</f>
        <v>0</v>
      </c>
      <c r="X48" s="157">
        <f t="shared" si="39"/>
        <v>0</v>
      </c>
      <c r="Y48" s="157">
        <f t="shared" si="39"/>
        <v>0</v>
      </c>
      <c r="Z48" s="157">
        <f t="shared" si="39"/>
        <v>0</v>
      </c>
      <c r="AA48" s="157">
        <f t="shared" si="39"/>
        <v>0</v>
      </c>
      <c r="AB48" s="157">
        <f t="shared" si="39"/>
        <v>0</v>
      </c>
      <c r="AC48" s="157">
        <f t="shared" si="39"/>
        <v>0</v>
      </c>
      <c r="AD48" s="157">
        <f t="shared" ref="AD48:AE48" si="40">AD40-AD41</f>
        <v>0</v>
      </c>
      <c r="AE48" s="157">
        <f t="shared" si="40"/>
        <v>0</v>
      </c>
      <c r="AF48" s="85">
        <f t="shared" ref="AF48" si="41">AF40-AF41</f>
        <v>0</v>
      </c>
      <c r="AG48" s="159">
        <f t="shared" si="1"/>
        <v>0</v>
      </c>
    </row>
    <row r="49" spans="2:33" x14ac:dyDescent="0.15">
      <c r="B49" s="175" t="s">
        <v>96</v>
      </c>
      <c r="C49" s="101"/>
      <c r="D49" s="101"/>
      <c r="E49" s="102"/>
      <c r="F49" s="156"/>
      <c r="G49" s="157">
        <f>F49+G48</f>
        <v>0</v>
      </c>
      <c r="H49" s="156">
        <f>G49+H48</f>
        <v>0</v>
      </c>
      <c r="I49" s="158">
        <f t="shared" ref="I49:V49" si="42">H49+I48</f>
        <v>0</v>
      </c>
      <c r="J49" s="156">
        <f t="shared" si="42"/>
        <v>0</v>
      </c>
      <c r="K49" s="156">
        <f t="shared" si="42"/>
        <v>0</v>
      </c>
      <c r="L49" s="156">
        <f t="shared" si="42"/>
        <v>0</v>
      </c>
      <c r="M49" s="156">
        <f t="shared" si="42"/>
        <v>0</v>
      </c>
      <c r="N49" s="156">
        <f t="shared" si="42"/>
        <v>0</v>
      </c>
      <c r="O49" s="156">
        <f t="shared" si="42"/>
        <v>0</v>
      </c>
      <c r="P49" s="156">
        <f t="shared" si="42"/>
        <v>0</v>
      </c>
      <c r="Q49" s="156">
        <f t="shared" si="42"/>
        <v>0</v>
      </c>
      <c r="R49" s="156">
        <f t="shared" si="42"/>
        <v>0</v>
      </c>
      <c r="S49" s="156">
        <f t="shared" si="42"/>
        <v>0</v>
      </c>
      <c r="T49" s="156">
        <f t="shared" si="42"/>
        <v>0</v>
      </c>
      <c r="U49" s="156">
        <f t="shared" si="42"/>
        <v>0</v>
      </c>
      <c r="V49" s="157">
        <f t="shared" si="42"/>
        <v>0</v>
      </c>
      <c r="W49" s="157">
        <f t="shared" ref="W49" si="43">V49+W48</f>
        <v>0</v>
      </c>
      <c r="X49" s="157">
        <f t="shared" ref="X49" si="44">W49+X48</f>
        <v>0</v>
      </c>
      <c r="Y49" s="157">
        <f t="shared" ref="Y49" si="45">X49+Y48</f>
        <v>0</v>
      </c>
      <c r="Z49" s="157">
        <f t="shared" ref="Z49" si="46">Y49+Z48</f>
        <v>0</v>
      </c>
      <c r="AA49" s="157">
        <f t="shared" ref="AA49" si="47">Z49+AA48</f>
        <v>0</v>
      </c>
      <c r="AB49" s="157">
        <f t="shared" ref="AB49" si="48">AA49+AB48</f>
        <v>0</v>
      </c>
      <c r="AC49" s="157">
        <f t="shared" ref="AC49" si="49">AB49+AC48</f>
        <v>0</v>
      </c>
      <c r="AD49" s="157">
        <f t="shared" ref="AD49" si="50">AC49+AD48</f>
        <v>0</v>
      </c>
      <c r="AE49" s="157">
        <f t="shared" ref="AE49" si="51">AD49+AE48</f>
        <v>0</v>
      </c>
      <c r="AF49" s="85">
        <f>V49+AF48</f>
        <v>0</v>
      </c>
    </row>
    <row r="51" spans="2:33" x14ac:dyDescent="0.15">
      <c r="B51" s="65" t="s">
        <v>98</v>
      </c>
    </row>
    <row r="52" spans="2:33" x14ac:dyDescent="0.15">
      <c r="B52" s="150"/>
      <c r="C52" s="151"/>
      <c r="D52" s="151"/>
      <c r="E52" s="152"/>
      <c r="F52" s="153">
        <f t="shared" ref="F52:AF52" si="52">F9</f>
        <v>2020</v>
      </c>
      <c r="G52" s="153">
        <f t="shared" si="52"/>
        <v>2021</v>
      </c>
      <c r="H52" s="153">
        <f t="shared" si="52"/>
        <v>2022</v>
      </c>
      <c r="I52" s="153">
        <f t="shared" si="52"/>
        <v>2023</v>
      </c>
      <c r="J52" s="153">
        <f t="shared" si="52"/>
        <v>2024</v>
      </c>
      <c r="K52" s="153">
        <f t="shared" si="52"/>
        <v>2025</v>
      </c>
      <c r="L52" s="153">
        <f t="shared" si="52"/>
        <v>2026</v>
      </c>
      <c r="M52" s="153">
        <f t="shared" si="52"/>
        <v>2027</v>
      </c>
      <c r="N52" s="153">
        <f t="shared" si="52"/>
        <v>2028</v>
      </c>
      <c r="O52" s="153">
        <f t="shared" si="52"/>
        <v>2029</v>
      </c>
      <c r="P52" s="153">
        <f t="shared" si="52"/>
        <v>2030</v>
      </c>
      <c r="Q52" s="153">
        <f t="shared" si="52"/>
        <v>2031</v>
      </c>
      <c r="R52" s="153">
        <f t="shared" si="52"/>
        <v>2032</v>
      </c>
      <c r="S52" s="153">
        <f t="shared" si="52"/>
        <v>2033</v>
      </c>
      <c r="T52" s="153">
        <f t="shared" si="52"/>
        <v>2034</v>
      </c>
      <c r="U52" s="153">
        <f t="shared" si="52"/>
        <v>2035</v>
      </c>
      <c r="V52" s="153">
        <f t="shared" si="52"/>
        <v>2036</v>
      </c>
      <c r="W52" s="153">
        <f t="shared" si="52"/>
        <v>2037</v>
      </c>
      <c r="X52" s="153">
        <f t="shared" si="52"/>
        <v>2038</v>
      </c>
      <c r="Y52" s="153">
        <f t="shared" si="52"/>
        <v>2039</v>
      </c>
      <c r="Z52" s="153">
        <f t="shared" si="52"/>
        <v>2040</v>
      </c>
      <c r="AA52" s="153">
        <f t="shared" si="52"/>
        <v>2041</v>
      </c>
      <c r="AB52" s="153">
        <f t="shared" si="52"/>
        <v>2042</v>
      </c>
      <c r="AC52" s="153">
        <f t="shared" si="52"/>
        <v>2043</v>
      </c>
      <c r="AD52" s="153">
        <f t="shared" si="52"/>
        <v>2044</v>
      </c>
      <c r="AE52" s="153">
        <f t="shared" si="52"/>
        <v>2045</v>
      </c>
      <c r="AF52" s="186">
        <f t="shared" si="52"/>
        <v>2046</v>
      </c>
    </row>
    <row r="53" spans="2:33" x14ac:dyDescent="0.15">
      <c r="B53" s="175" t="s">
        <v>95</v>
      </c>
      <c r="C53" s="101"/>
      <c r="D53" s="101"/>
      <c r="E53" s="102"/>
      <c r="F53" s="156"/>
      <c r="G53" s="156"/>
      <c r="H53" s="156"/>
      <c r="I53" s="156"/>
      <c r="J53" s="156"/>
      <c r="K53" s="156"/>
      <c r="L53" s="156"/>
      <c r="M53" s="156"/>
      <c r="N53" s="156"/>
      <c r="O53" s="156"/>
      <c r="P53" s="156"/>
      <c r="Q53" s="156"/>
      <c r="R53" s="156"/>
      <c r="S53" s="156"/>
      <c r="T53" s="156"/>
      <c r="U53" s="156"/>
      <c r="V53" s="156"/>
      <c r="W53" s="157"/>
      <c r="X53" s="157"/>
      <c r="Y53" s="157"/>
      <c r="Z53" s="157"/>
      <c r="AA53" s="157"/>
      <c r="AB53" s="157"/>
      <c r="AC53" s="157"/>
      <c r="AD53" s="157"/>
      <c r="AE53" s="157"/>
      <c r="AF53" s="85"/>
    </row>
    <row r="54" spans="2:33" x14ac:dyDescent="0.15">
      <c r="B54" s="175" t="s">
        <v>99</v>
      </c>
      <c r="C54" s="101"/>
      <c r="D54" s="101"/>
      <c r="E54" s="102"/>
      <c r="F54" s="156"/>
      <c r="G54" s="156"/>
      <c r="H54" s="156"/>
      <c r="I54" s="156"/>
      <c r="J54" s="156"/>
      <c r="K54" s="156"/>
      <c r="L54" s="156"/>
      <c r="M54" s="156"/>
      <c r="N54" s="156"/>
      <c r="O54" s="156"/>
      <c r="P54" s="156"/>
      <c r="Q54" s="156"/>
      <c r="R54" s="156"/>
      <c r="S54" s="156"/>
      <c r="T54" s="156"/>
      <c r="U54" s="156"/>
      <c r="V54" s="156"/>
      <c r="W54" s="157"/>
      <c r="X54" s="157"/>
      <c r="Y54" s="157"/>
      <c r="Z54" s="157"/>
      <c r="AA54" s="157"/>
      <c r="AB54" s="157"/>
      <c r="AC54" s="157"/>
      <c r="AD54" s="157"/>
      <c r="AE54" s="157"/>
      <c r="AF54" s="85"/>
    </row>
    <row r="55" spans="2:33" x14ac:dyDescent="0.15">
      <c r="B55" s="175" t="s">
        <v>100</v>
      </c>
      <c r="C55" s="101"/>
      <c r="D55" s="101"/>
      <c r="E55" s="102"/>
      <c r="F55" s="156"/>
      <c r="G55" s="156"/>
      <c r="H55" s="156"/>
      <c r="I55" s="156"/>
      <c r="J55" s="156"/>
      <c r="K55" s="156"/>
      <c r="L55" s="156"/>
      <c r="M55" s="156"/>
      <c r="N55" s="156"/>
      <c r="O55" s="156"/>
      <c r="P55" s="156"/>
      <c r="Q55" s="156"/>
      <c r="R55" s="156"/>
      <c r="S55" s="156"/>
      <c r="T55" s="156"/>
      <c r="U55" s="156"/>
      <c r="V55" s="156"/>
      <c r="W55" s="157"/>
      <c r="X55" s="157"/>
      <c r="Y55" s="157"/>
      <c r="Z55" s="157"/>
      <c r="AA55" s="157"/>
      <c r="AB55" s="157"/>
      <c r="AC55" s="157"/>
      <c r="AD55" s="157"/>
      <c r="AE55" s="157"/>
      <c r="AF55" s="85"/>
    </row>
    <row r="56" spans="2:33" x14ac:dyDescent="0.15">
      <c r="B56" s="175" t="s">
        <v>101</v>
      </c>
      <c r="C56" s="101"/>
      <c r="D56" s="101"/>
      <c r="E56" s="102"/>
      <c r="F56" s="156"/>
      <c r="G56" s="156"/>
      <c r="H56" s="156"/>
      <c r="I56" s="156"/>
      <c r="J56" s="156"/>
      <c r="K56" s="156"/>
      <c r="L56" s="156"/>
      <c r="M56" s="156"/>
      <c r="N56" s="156"/>
      <c r="O56" s="156"/>
      <c r="P56" s="156"/>
      <c r="Q56" s="156"/>
      <c r="R56" s="156"/>
      <c r="S56" s="156"/>
      <c r="T56" s="156"/>
      <c r="U56" s="156"/>
      <c r="V56" s="156"/>
      <c r="W56" s="157"/>
      <c r="X56" s="157"/>
      <c r="Y56" s="157"/>
      <c r="Z56" s="157"/>
      <c r="AA56" s="157"/>
      <c r="AB56" s="157"/>
      <c r="AC56" s="157"/>
      <c r="AD56" s="157"/>
      <c r="AE56" s="157"/>
      <c r="AF56" s="85"/>
    </row>
    <row r="57" spans="2:33" x14ac:dyDescent="0.15">
      <c r="B57" s="175" t="s">
        <v>102</v>
      </c>
      <c r="C57" s="101"/>
      <c r="D57" s="101"/>
      <c r="E57" s="102"/>
      <c r="F57" s="156"/>
      <c r="G57" s="156"/>
      <c r="H57" s="156"/>
      <c r="I57" s="156"/>
      <c r="J57" s="156"/>
      <c r="K57" s="156"/>
      <c r="L57" s="156"/>
      <c r="M57" s="156"/>
      <c r="N57" s="156"/>
      <c r="O57" s="156"/>
      <c r="P57" s="156"/>
      <c r="Q57" s="156"/>
      <c r="R57" s="156"/>
      <c r="S57" s="156"/>
      <c r="T57" s="156"/>
      <c r="U57" s="156"/>
      <c r="V57" s="156"/>
      <c r="W57" s="157"/>
      <c r="X57" s="157"/>
      <c r="Y57" s="157"/>
      <c r="Z57" s="157"/>
      <c r="AA57" s="157"/>
      <c r="AB57" s="157"/>
      <c r="AC57" s="157"/>
      <c r="AD57" s="157"/>
      <c r="AE57" s="157"/>
      <c r="AF57" s="85"/>
    </row>
    <row r="58" spans="2:33" x14ac:dyDescent="0.15">
      <c r="B58" s="175" t="s">
        <v>103</v>
      </c>
      <c r="C58" s="101"/>
      <c r="D58" s="101"/>
      <c r="E58" s="102"/>
      <c r="F58" s="156"/>
      <c r="G58" s="156"/>
      <c r="H58" s="156"/>
      <c r="I58" s="156"/>
      <c r="J58" s="156"/>
      <c r="K58" s="156"/>
      <c r="L58" s="156"/>
      <c r="M58" s="156"/>
      <c r="N58" s="156"/>
      <c r="O58" s="156"/>
      <c r="P58" s="156"/>
      <c r="Q58" s="156"/>
      <c r="R58" s="156"/>
      <c r="S58" s="156"/>
      <c r="T58" s="156"/>
      <c r="U58" s="156"/>
      <c r="V58" s="156"/>
      <c r="W58" s="157"/>
      <c r="X58" s="157"/>
      <c r="Y58" s="157"/>
      <c r="Z58" s="157"/>
      <c r="AA58" s="157"/>
      <c r="AB58" s="157"/>
      <c r="AC58" s="157"/>
      <c r="AD58" s="157"/>
      <c r="AE58" s="157"/>
      <c r="AF58" s="85"/>
    </row>
    <row r="60" spans="2:33" x14ac:dyDescent="0.15">
      <c r="B60" s="65" t="s">
        <v>104</v>
      </c>
    </row>
    <row r="61" spans="2:33" x14ac:dyDescent="0.15">
      <c r="B61" s="150"/>
      <c r="C61" s="151"/>
      <c r="D61" s="151"/>
      <c r="E61" s="152"/>
      <c r="F61" s="153">
        <f>F52</f>
        <v>2020</v>
      </c>
      <c r="G61" s="153">
        <f t="shared" ref="G61:AF61" si="53">G52</f>
        <v>2021</v>
      </c>
      <c r="H61" s="153">
        <f t="shared" si="53"/>
        <v>2022</v>
      </c>
      <c r="I61" s="153">
        <f t="shared" si="53"/>
        <v>2023</v>
      </c>
      <c r="J61" s="153">
        <f t="shared" si="53"/>
        <v>2024</v>
      </c>
      <c r="K61" s="153">
        <f t="shared" si="53"/>
        <v>2025</v>
      </c>
      <c r="L61" s="153">
        <f t="shared" si="53"/>
        <v>2026</v>
      </c>
      <c r="M61" s="153">
        <f t="shared" si="53"/>
        <v>2027</v>
      </c>
      <c r="N61" s="153">
        <f t="shared" si="53"/>
        <v>2028</v>
      </c>
      <c r="O61" s="153">
        <f t="shared" si="53"/>
        <v>2029</v>
      </c>
      <c r="P61" s="153">
        <f t="shared" si="53"/>
        <v>2030</v>
      </c>
      <c r="Q61" s="153">
        <f t="shared" si="53"/>
        <v>2031</v>
      </c>
      <c r="R61" s="153">
        <f t="shared" si="53"/>
        <v>2032</v>
      </c>
      <c r="S61" s="153">
        <f t="shared" si="53"/>
        <v>2033</v>
      </c>
      <c r="T61" s="153">
        <f t="shared" si="53"/>
        <v>2034</v>
      </c>
      <c r="U61" s="153">
        <f t="shared" si="53"/>
        <v>2035</v>
      </c>
      <c r="V61" s="153">
        <f t="shared" si="53"/>
        <v>2036</v>
      </c>
      <c r="W61" s="153">
        <f t="shared" si="53"/>
        <v>2037</v>
      </c>
      <c r="X61" s="153">
        <f t="shared" si="53"/>
        <v>2038</v>
      </c>
      <c r="Y61" s="153">
        <f t="shared" si="53"/>
        <v>2039</v>
      </c>
      <c r="Z61" s="153">
        <f t="shared" si="53"/>
        <v>2040</v>
      </c>
      <c r="AA61" s="153">
        <f t="shared" si="53"/>
        <v>2041</v>
      </c>
      <c r="AB61" s="153">
        <f t="shared" si="53"/>
        <v>2042</v>
      </c>
      <c r="AC61" s="153">
        <f t="shared" si="53"/>
        <v>2043</v>
      </c>
      <c r="AD61" s="153">
        <f t="shared" ref="AD61:AE61" si="54">AD52</f>
        <v>2044</v>
      </c>
      <c r="AE61" s="153">
        <f t="shared" si="54"/>
        <v>2045</v>
      </c>
      <c r="AF61" s="153">
        <f t="shared" si="53"/>
        <v>2046</v>
      </c>
      <c r="AG61" s="155" t="s">
        <v>26</v>
      </c>
    </row>
    <row r="62" spans="2:33" x14ac:dyDescent="0.15">
      <c r="B62" s="100" t="s">
        <v>105</v>
      </c>
      <c r="C62" s="101"/>
      <c r="D62" s="101"/>
      <c r="E62" s="102"/>
      <c r="F62" s="156">
        <f t="shared" ref="F62:V62" si="55">SUM(F63:F68,F71:F72)</f>
        <v>0</v>
      </c>
      <c r="G62" s="157">
        <f t="shared" si="55"/>
        <v>0</v>
      </c>
      <c r="H62" s="156">
        <f t="shared" si="55"/>
        <v>0</v>
      </c>
      <c r="I62" s="158">
        <f t="shared" si="55"/>
        <v>0</v>
      </c>
      <c r="J62" s="156">
        <f t="shared" si="55"/>
        <v>0</v>
      </c>
      <c r="K62" s="156">
        <f t="shared" si="55"/>
        <v>0</v>
      </c>
      <c r="L62" s="156">
        <f t="shared" si="55"/>
        <v>0</v>
      </c>
      <c r="M62" s="156">
        <f t="shared" si="55"/>
        <v>0</v>
      </c>
      <c r="N62" s="156">
        <f t="shared" si="55"/>
        <v>0</v>
      </c>
      <c r="O62" s="156">
        <f t="shared" si="55"/>
        <v>0</v>
      </c>
      <c r="P62" s="156">
        <f t="shared" si="55"/>
        <v>0</v>
      </c>
      <c r="Q62" s="156">
        <f t="shared" si="55"/>
        <v>0</v>
      </c>
      <c r="R62" s="156">
        <f t="shared" si="55"/>
        <v>0</v>
      </c>
      <c r="S62" s="156">
        <f t="shared" si="55"/>
        <v>0</v>
      </c>
      <c r="T62" s="156">
        <f t="shared" si="55"/>
        <v>0</v>
      </c>
      <c r="U62" s="156">
        <f t="shared" si="55"/>
        <v>0</v>
      </c>
      <c r="V62" s="157">
        <f t="shared" si="55"/>
        <v>0</v>
      </c>
      <c r="W62" s="157">
        <f t="shared" ref="W62:AC62" si="56">SUM(W63:W68,W71:W72)</f>
        <v>0</v>
      </c>
      <c r="X62" s="157">
        <f t="shared" si="56"/>
        <v>0</v>
      </c>
      <c r="Y62" s="157">
        <f t="shared" si="56"/>
        <v>0</v>
      </c>
      <c r="Z62" s="157">
        <f t="shared" si="56"/>
        <v>0</v>
      </c>
      <c r="AA62" s="157">
        <f t="shared" si="56"/>
        <v>0</v>
      </c>
      <c r="AB62" s="157">
        <f t="shared" si="56"/>
        <v>0</v>
      </c>
      <c r="AC62" s="157">
        <f t="shared" si="56"/>
        <v>0</v>
      </c>
      <c r="AD62" s="157">
        <f t="shared" ref="AD62:AE62" si="57">SUM(AD63:AD68,AD71:AD72)</f>
        <v>0</v>
      </c>
      <c r="AE62" s="157">
        <f t="shared" si="57"/>
        <v>0</v>
      </c>
      <c r="AF62" s="85">
        <f t="shared" ref="AF62" si="58">SUM(AF63:AF68,AF71:AF72)</f>
        <v>0</v>
      </c>
      <c r="AG62" s="159">
        <f t="shared" ref="AG62:AG89" si="59">SUM(F62:AF62)</f>
        <v>0</v>
      </c>
    </row>
    <row r="63" spans="2:33" x14ac:dyDescent="0.15">
      <c r="B63" s="104"/>
      <c r="C63" s="105" t="s">
        <v>106</v>
      </c>
      <c r="D63" s="181"/>
      <c r="E63" s="106"/>
      <c r="F63" s="161"/>
      <c r="G63" s="162"/>
      <c r="H63" s="161"/>
      <c r="I63" s="163"/>
      <c r="J63" s="161"/>
      <c r="K63" s="161"/>
      <c r="L63" s="161"/>
      <c r="M63" s="161"/>
      <c r="N63" s="161"/>
      <c r="O63" s="161"/>
      <c r="P63" s="161"/>
      <c r="Q63" s="161"/>
      <c r="R63" s="161"/>
      <c r="S63" s="161"/>
      <c r="T63" s="161"/>
      <c r="U63" s="161"/>
      <c r="V63" s="162"/>
      <c r="W63" s="162"/>
      <c r="X63" s="162"/>
      <c r="Y63" s="162"/>
      <c r="Z63" s="162"/>
      <c r="AA63" s="162"/>
      <c r="AB63" s="162"/>
      <c r="AC63" s="162"/>
      <c r="AD63" s="162"/>
      <c r="AE63" s="162"/>
      <c r="AF63" s="164"/>
      <c r="AG63" s="107">
        <f t="shared" si="59"/>
        <v>0</v>
      </c>
    </row>
    <row r="64" spans="2:33" x14ac:dyDescent="0.15">
      <c r="B64" s="104"/>
      <c r="C64" s="183" t="s">
        <v>107</v>
      </c>
      <c r="D64" s="184"/>
      <c r="E64" s="185"/>
      <c r="F64" s="166"/>
      <c r="G64" s="167"/>
      <c r="H64" s="166"/>
      <c r="I64" s="168"/>
      <c r="J64" s="166"/>
      <c r="K64" s="166"/>
      <c r="L64" s="166"/>
      <c r="M64" s="166"/>
      <c r="N64" s="166"/>
      <c r="O64" s="166"/>
      <c r="P64" s="166"/>
      <c r="Q64" s="166"/>
      <c r="R64" s="166"/>
      <c r="S64" s="166"/>
      <c r="T64" s="166"/>
      <c r="U64" s="166"/>
      <c r="V64" s="167"/>
      <c r="W64" s="167"/>
      <c r="X64" s="167"/>
      <c r="Y64" s="167"/>
      <c r="Z64" s="167"/>
      <c r="AA64" s="167"/>
      <c r="AB64" s="167"/>
      <c r="AC64" s="167"/>
      <c r="AD64" s="167"/>
      <c r="AE64" s="167"/>
      <c r="AF64" s="169"/>
      <c r="AG64" s="112">
        <f t="shared" si="59"/>
        <v>0</v>
      </c>
    </row>
    <row r="65" spans="2:33" x14ac:dyDescent="0.15">
      <c r="B65" s="104"/>
      <c r="C65" s="183" t="s">
        <v>108</v>
      </c>
      <c r="D65" s="184"/>
      <c r="E65" s="185"/>
      <c r="F65" s="166"/>
      <c r="G65" s="167"/>
      <c r="H65" s="166"/>
      <c r="I65" s="168"/>
      <c r="J65" s="166"/>
      <c r="K65" s="166"/>
      <c r="L65" s="166"/>
      <c r="M65" s="166"/>
      <c r="N65" s="166"/>
      <c r="O65" s="166"/>
      <c r="P65" s="166"/>
      <c r="Q65" s="166"/>
      <c r="R65" s="166"/>
      <c r="S65" s="166"/>
      <c r="T65" s="166"/>
      <c r="U65" s="166"/>
      <c r="V65" s="167"/>
      <c r="W65" s="167"/>
      <c r="X65" s="167"/>
      <c r="Y65" s="167"/>
      <c r="Z65" s="167"/>
      <c r="AA65" s="167"/>
      <c r="AB65" s="167"/>
      <c r="AC65" s="167"/>
      <c r="AD65" s="167"/>
      <c r="AE65" s="167"/>
      <c r="AF65" s="169"/>
      <c r="AG65" s="112">
        <f t="shared" si="59"/>
        <v>0</v>
      </c>
    </row>
    <row r="66" spans="2:33" x14ac:dyDescent="0.15">
      <c r="B66" s="104"/>
      <c r="C66" s="183" t="s">
        <v>112</v>
      </c>
      <c r="D66" s="184"/>
      <c r="E66" s="185"/>
      <c r="F66" s="166"/>
      <c r="G66" s="167"/>
      <c r="H66" s="166"/>
      <c r="I66" s="168"/>
      <c r="J66" s="166"/>
      <c r="K66" s="166"/>
      <c r="L66" s="166"/>
      <c r="M66" s="166"/>
      <c r="N66" s="166"/>
      <c r="O66" s="166"/>
      <c r="P66" s="166"/>
      <c r="Q66" s="166"/>
      <c r="R66" s="166"/>
      <c r="S66" s="166"/>
      <c r="T66" s="166"/>
      <c r="U66" s="166"/>
      <c r="V66" s="167"/>
      <c r="W66" s="167"/>
      <c r="X66" s="167"/>
      <c r="Y66" s="167"/>
      <c r="Z66" s="167"/>
      <c r="AA66" s="167"/>
      <c r="AB66" s="167"/>
      <c r="AC66" s="167"/>
      <c r="AD66" s="167"/>
      <c r="AE66" s="167"/>
      <c r="AF66" s="169"/>
      <c r="AG66" s="112">
        <f t="shared" si="59"/>
        <v>0</v>
      </c>
    </row>
    <row r="67" spans="2:33" x14ac:dyDescent="0.15">
      <c r="B67" s="104"/>
      <c r="C67" s="109" t="s">
        <v>95</v>
      </c>
      <c r="D67" s="182"/>
      <c r="E67" s="110"/>
      <c r="F67" s="171"/>
      <c r="G67" s="172"/>
      <c r="H67" s="171"/>
      <c r="I67" s="173"/>
      <c r="J67" s="171"/>
      <c r="K67" s="171"/>
      <c r="L67" s="171"/>
      <c r="M67" s="171"/>
      <c r="N67" s="171"/>
      <c r="O67" s="171"/>
      <c r="P67" s="171"/>
      <c r="Q67" s="171"/>
      <c r="R67" s="171"/>
      <c r="S67" s="171"/>
      <c r="T67" s="171"/>
      <c r="U67" s="171"/>
      <c r="V67" s="172"/>
      <c r="W67" s="172"/>
      <c r="X67" s="172"/>
      <c r="Y67" s="172"/>
      <c r="Z67" s="172"/>
      <c r="AA67" s="172"/>
      <c r="AB67" s="172"/>
      <c r="AC67" s="172"/>
      <c r="AD67" s="172"/>
      <c r="AE67" s="172"/>
      <c r="AF67" s="174"/>
      <c r="AG67" s="111">
        <f t="shared" si="59"/>
        <v>0</v>
      </c>
    </row>
    <row r="68" spans="2:33" x14ac:dyDescent="0.15">
      <c r="B68" s="104"/>
      <c r="C68" s="100" t="s">
        <v>77</v>
      </c>
      <c r="D68" s="101"/>
      <c r="E68" s="102"/>
      <c r="F68" s="156">
        <f t="shared" ref="F68:V68" si="60">SUM(F69:F70)</f>
        <v>0</v>
      </c>
      <c r="G68" s="157">
        <f t="shared" si="60"/>
        <v>0</v>
      </c>
      <c r="H68" s="156">
        <f t="shared" si="60"/>
        <v>0</v>
      </c>
      <c r="I68" s="158">
        <f t="shared" si="60"/>
        <v>0</v>
      </c>
      <c r="J68" s="156">
        <f t="shared" si="60"/>
        <v>0</v>
      </c>
      <c r="K68" s="156">
        <f t="shared" si="60"/>
        <v>0</v>
      </c>
      <c r="L68" s="156">
        <f t="shared" si="60"/>
        <v>0</v>
      </c>
      <c r="M68" s="156">
        <f t="shared" si="60"/>
        <v>0</v>
      </c>
      <c r="N68" s="156">
        <f t="shared" si="60"/>
        <v>0</v>
      </c>
      <c r="O68" s="156">
        <f t="shared" si="60"/>
        <v>0</v>
      </c>
      <c r="P68" s="156">
        <f t="shared" si="60"/>
        <v>0</v>
      </c>
      <c r="Q68" s="156">
        <f t="shared" si="60"/>
        <v>0</v>
      </c>
      <c r="R68" s="156">
        <f t="shared" si="60"/>
        <v>0</v>
      </c>
      <c r="S68" s="156">
        <f t="shared" si="60"/>
        <v>0</v>
      </c>
      <c r="T68" s="156">
        <f t="shared" si="60"/>
        <v>0</v>
      </c>
      <c r="U68" s="156">
        <f t="shared" si="60"/>
        <v>0</v>
      </c>
      <c r="V68" s="157">
        <f t="shared" si="60"/>
        <v>0</v>
      </c>
      <c r="W68" s="157">
        <f t="shared" ref="W68:AC68" si="61">SUM(W69:W70)</f>
        <v>0</v>
      </c>
      <c r="X68" s="157">
        <f t="shared" si="61"/>
        <v>0</v>
      </c>
      <c r="Y68" s="157">
        <f t="shared" si="61"/>
        <v>0</v>
      </c>
      <c r="Z68" s="157">
        <f t="shared" si="61"/>
        <v>0</v>
      </c>
      <c r="AA68" s="157">
        <f t="shared" si="61"/>
        <v>0</v>
      </c>
      <c r="AB68" s="157">
        <f t="shared" si="61"/>
        <v>0</v>
      </c>
      <c r="AC68" s="157">
        <f t="shared" si="61"/>
        <v>0</v>
      </c>
      <c r="AD68" s="157">
        <f t="shared" ref="AD68:AE68" si="62">SUM(AD69:AD70)</f>
        <v>0</v>
      </c>
      <c r="AE68" s="157">
        <f t="shared" si="62"/>
        <v>0</v>
      </c>
      <c r="AF68" s="85">
        <f t="shared" ref="AF68" si="63">SUM(AF69:AF70)</f>
        <v>0</v>
      </c>
      <c r="AG68" s="159">
        <f t="shared" si="59"/>
        <v>0</v>
      </c>
    </row>
    <row r="69" spans="2:33" x14ac:dyDescent="0.15">
      <c r="B69" s="104"/>
      <c r="C69" s="104"/>
      <c r="D69" s="105" t="s">
        <v>78</v>
      </c>
      <c r="E69" s="106"/>
      <c r="F69" s="161"/>
      <c r="G69" s="162"/>
      <c r="H69" s="161"/>
      <c r="I69" s="163"/>
      <c r="J69" s="161"/>
      <c r="K69" s="161"/>
      <c r="L69" s="161"/>
      <c r="M69" s="161"/>
      <c r="N69" s="161"/>
      <c r="O69" s="161"/>
      <c r="P69" s="161"/>
      <c r="Q69" s="161"/>
      <c r="R69" s="161"/>
      <c r="S69" s="161"/>
      <c r="T69" s="161"/>
      <c r="U69" s="161"/>
      <c r="V69" s="162"/>
      <c r="W69" s="162"/>
      <c r="X69" s="162"/>
      <c r="Y69" s="162"/>
      <c r="Z69" s="162"/>
      <c r="AA69" s="162"/>
      <c r="AB69" s="162"/>
      <c r="AC69" s="162"/>
      <c r="AD69" s="162"/>
      <c r="AE69" s="162"/>
      <c r="AF69" s="164"/>
      <c r="AG69" s="107">
        <f t="shared" si="59"/>
        <v>0</v>
      </c>
    </row>
    <row r="70" spans="2:33" x14ac:dyDescent="0.15">
      <c r="B70" s="104"/>
      <c r="C70" s="108"/>
      <c r="D70" s="109" t="s">
        <v>109</v>
      </c>
      <c r="E70" s="110"/>
      <c r="F70" s="171"/>
      <c r="G70" s="172"/>
      <c r="H70" s="171"/>
      <c r="I70" s="173"/>
      <c r="J70" s="171"/>
      <c r="K70" s="171"/>
      <c r="L70" s="171"/>
      <c r="M70" s="171"/>
      <c r="N70" s="171"/>
      <c r="O70" s="171"/>
      <c r="P70" s="171"/>
      <c r="Q70" s="171"/>
      <c r="R70" s="171"/>
      <c r="S70" s="171"/>
      <c r="T70" s="171"/>
      <c r="U70" s="171"/>
      <c r="V70" s="172"/>
      <c r="W70" s="172"/>
      <c r="X70" s="172"/>
      <c r="Y70" s="172"/>
      <c r="Z70" s="172"/>
      <c r="AA70" s="172"/>
      <c r="AB70" s="172"/>
      <c r="AC70" s="172"/>
      <c r="AD70" s="172"/>
      <c r="AE70" s="172"/>
      <c r="AF70" s="174"/>
      <c r="AG70" s="111">
        <f t="shared" si="59"/>
        <v>0</v>
      </c>
    </row>
    <row r="71" spans="2:33" x14ac:dyDescent="0.15">
      <c r="B71" s="104"/>
      <c r="C71" s="175" t="s">
        <v>18</v>
      </c>
      <c r="D71" s="101"/>
      <c r="E71" s="102"/>
      <c r="F71" s="156"/>
      <c r="G71" s="157"/>
      <c r="H71" s="156"/>
      <c r="I71" s="158"/>
      <c r="J71" s="156"/>
      <c r="K71" s="156"/>
      <c r="L71" s="156"/>
      <c r="M71" s="156"/>
      <c r="N71" s="156"/>
      <c r="O71" s="156"/>
      <c r="P71" s="156"/>
      <c r="Q71" s="156"/>
      <c r="R71" s="156"/>
      <c r="S71" s="156"/>
      <c r="T71" s="156"/>
      <c r="U71" s="156"/>
      <c r="V71" s="157"/>
      <c r="W71" s="157"/>
      <c r="X71" s="157"/>
      <c r="Y71" s="157"/>
      <c r="Z71" s="157"/>
      <c r="AA71" s="157"/>
      <c r="AB71" s="157"/>
      <c r="AC71" s="157"/>
      <c r="AD71" s="157"/>
      <c r="AE71" s="157"/>
      <c r="AF71" s="85"/>
      <c r="AG71" s="159">
        <f t="shared" si="59"/>
        <v>0</v>
      </c>
    </row>
    <row r="72" spans="2:33" x14ac:dyDescent="0.15">
      <c r="B72" s="108"/>
      <c r="C72" s="175" t="s">
        <v>18</v>
      </c>
      <c r="D72" s="101"/>
      <c r="E72" s="102"/>
      <c r="F72" s="156"/>
      <c r="G72" s="157"/>
      <c r="H72" s="156"/>
      <c r="I72" s="158"/>
      <c r="J72" s="156"/>
      <c r="K72" s="156"/>
      <c r="L72" s="156"/>
      <c r="M72" s="156"/>
      <c r="N72" s="156"/>
      <c r="O72" s="156"/>
      <c r="P72" s="156"/>
      <c r="Q72" s="156"/>
      <c r="R72" s="156"/>
      <c r="S72" s="156"/>
      <c r="T72" s="156"/>
      <c r="U72" s="156"/>
      <c r="V72" s="157"/>
      <c r="W72" s="157"/>
      <c r="X72" s="157"/>
      <c r="Y72" s="157"/>
      <c r="Z72" s="157"/>
      <c r="AA72" s="157"/>
      <c r="AB72" s="157"/>
      <c r="AC72" s="157"/>
      <c r="AD72" s="157"/>
      <c r="AE72" s="157"/>
      <c r="AF72" s="85"/>
      <c r="AG72" s="159">
        <f t="shared" si="59"/>
        <v>0</v>
      </c>
    </row>
    <row r="73" spans="2:33" x14ac:dyDescent="0.15">
      <c r="B73" s="100" t="s">
        <v>110</v>
      </c>
      <c r="C73" s="101"/>
      <c r="D73" s="101"/>
      <c r="E73" s="102"/>
      <c r="F73" s="156">
        <f>SUM(F74,F85)</f>
        <v>0</v>
      </c>
      <c r="G73" s="157">
        <f t="shared" ref="G73:V73" si="64">SUM(G74,G85)</f>
        <v>0</v>
      </c>
      <c r="H73" s="156">
        <f t="shared" si="64"/>
        <v>0</v>
      </c>
      <c r="I73" s="158">
        <f t="shared" si="64"/>
        <v>0</v>
      </c>
      <c r="J73" s="156">
        <f t="shared" si="64"/>
        <v>0</v>
      </c>
      <c r="K73" s="156">
        <f t="shared" si="64"/>
        <v>0</v>
      </c>
      <c r="L73" s="156">
        <f t="shared" si="64"/>
        <v>0</v>
      </c>
      <c r="M73" s="156">
        <f t="shared" si="64"/>
        <v>0</v>
      </c>
      <c r="N73" s="156">
        <f t="shared" si="64"/>
        <v>0</v>
      </c>
      <c r="O73" s="156">
        <f t="shared" si="64"/>
        <v>0</v>
      </c>
      <c r="P73" s="156">
        <f t="shared" si="64"/>
        <v>0</v>
      </c>
      <c r="Q73" s="156">
        <f t="shared" si="64"/>
        <v>0</v>
      </c>
      <c r="R73" s="156">
        <f t="shared" si="64"/>
        <v>0</v>
      </c>
      <c r="S73" s="156">
        <f t="shared" si="64"/>
        <v>0</v>
      </c>
      <c r="T73" s="156">
        <f t="shared" si="64"/>
        <v>0</v>
      </c>
      <c r="U73" s="156">
        <f t="shared" si="64"/>
        <v>0</v>
      </c>
      <c r="V73" s="157">
        <f t="shared" si="64"/>
        <v>0</v>
      </c>
      <c r="W73" s="157">
        <f t="shared" ref="W73:AC73" si="65">SUM(W74,W85)</f>
        <v>0</v>
      </c>
      <c r="X73" s="157">
        <f t="shared" si="65"/>
        <v>0</v>
      </c>
      <c r="Y73" s="157">
        <f t="shared" si="65"/>
        <v>0</v>
      </c>
      <c r="Z73" s="157">
        <f t="shared" si="65"/>
        <v>0</v>
      </c>
      <c r="AA73" s="157">
        <f t="shared" si="65"/>
        <v>0</v>
      </c>
      <c r="AB73" s="157">
        <f t="shared" si="65"/>
        <v>0</v>
      </c>
      <c r="AC73" s="157">
        <f t="shared" si="65"/>
        <v>0</v>
      </c>
      <c r="AD73" s="157">
        <f t="shared" ref="AD73:AE73" si="66">SUM(AD74,AD85)</f>
        <v>0</v>
      </c>
      <c r="AE73" s="157">
        <f t="shared" si="66"/>
        <v>0</v>
      </c>
      <c r="AF73" s="85">
        <f t="shared" ref="AF73" si="67">SUM(AF74,AF85)</f>
        <v>0</v>
      </c>
      <c r="AG73" s="159">
        <f t="shared" si="59"/>
        <v>0</v>
      </c>
    </row>
    <row r="74" spans="2:33" x14ac:dyDescent="0.15">
      <c r="B74" s="104"/>
      <c r="C74" s="100" t="s">
        <v>327</v>
      </c>
      <c r="D74" s="214"/>
      <c r="E74" s="234"/>
      <c r="F74" s="156">
        <f>SUM(F75:F84)</f>
        <v>0</v>
      </c>
      <c r="G74" s="157">
        <f t="shared" ref="G74:V74" si="68">SUM(G75:G84)</f>
        <v>0</v>
      </c>
      <c r="H74" s="156">
        <f t="shared" si="68"/>
        <v>0</v>
      </c>
      <c r="I74" s="158">
        <f t="shared" si="68"/>
        <v>0</v>
      </c>
      <c r="J74" s="156">
        <f t="shared" si="68"/>
        <v>0</v>
      </c>
      <c r="K74" s="156">
        <f t="shared" si="68"/>
        <v>0</v>
      </c>
      <c r="L74" s="156">
        <f t="shared" si="68"/>
        <v>0</v>
      </c>
      <c r="M74" s="156">
        <f t="shared" si="68"/>
        <v>0</v>
      </c>
      <c r="N74" s="156">
        <f t="shared" si="68"/>
        <v>0</v>
      </c>
      <c r="O74" s="156">
        <f t="shared" si="68"/>
        <v>0</v>
      </c>
      <c r="P74" s="156">
        <f t="shared" si="68"/>
        <v>0</v>
      </c>
      <c r="Q74" s="156">
        <f t="shared" si="68"/>
        <v>0</v>
      </c>
      <c r="R74" s="156">
        <f t="shared" si="68"/>
        <v>0</v>
      </c>
      <c r="S74" s="156">
        <f t="shared" si="68"/>
        <v>0</v>
      </c>
      <c r="T74" s="156">
        <f t="shared" si="68"/>
        <v>0</v>
      </c>
      <c r="U74" s="156">
        <f t="shared" si="68"/>
        <v>0</v>
      </c>
      <c r="V74" s="157">
        <f t="shared" si="68"/>
        <v>0</v>
      </c>
      <c r="W74" s="157">
        <f t="shared" ref="W74:AC74" si="69">SUM(W75:W84)</f>
        <v>0</v>
      </c>
      <c r="X74" s="157">
        <f t="shared" si="69"/>
        <v>0</v>
      </c>
      <c r="Y74" s="157">
        <f t="shared" si="69"/>
        <v>0</v>
      </c>
      <c r="Z74" s="157">
        <f t="shared" si="69"/>
        <v>0</v>
      </c>
      <c r="AA74" s="157">
        <f t="shared" si="69"/>
        <v>0</v>
      </c>
      <c r="AB74" s="157">
        <f t="shared" si="69"/>
        <v>0</v>
      </c>
      <c r="AC74" s="157">
        <f t="shared" si="69"/>
        <v>0</v>
      </c>
      <c r="AD74" s="157">
        <f t="shared" ref="AD74:AE74" si="70">SUM(AD75:AD84)</f>
        <v>0</v>
      </c>
      <c r="AE74" s="157">
        <f t="shared" si="70"/>
        <v>0</v>
      </c>
      <c r="AF74" s="85">
        <f t="shared" ref="AF74" si="71">SUM(AF75:AF84)</f>
        <v>0</v>
      </c>
      <c r="AG74" s="159">
        <f t="shared" si="59"/>
        <v>0</v>
      </c>
    </row>
    <row r="75" spans="2:33" x14ac:dyDescent="0.15">
      <c r="B75" s="104"/>
      <c r="C75" s="175" t="s">
        <v>329</v>
      </c>
      <c r="D75" s="101"/>
      <c r="E75" s="102"/>
      <c r="F75" s="161"/>
      <c r="G75" s="162"/>
      <c r="H75" s="161"/>
      <c r="I75" s="163"/>
      <c r="J75" s="161"/>
      <c r="K75" s="161"/>
      <c r="L75" s="161"/>
      <c r="M75" s="161"/>
      <c r="N75" s="161"/>
      <c r="O75" s="161"/>
      <c r="P75" s="161"/>
      <c r="Q75" s="161"/>
      <c r="R75" s="161"/>
      <c r="S75" s="161"/>
      <c r="T75" s="161"/>
      <c r="U75" s="161"/>
      <c r="V75" s="162"/>
      <c r="W75" s="162"/>
      <c r="X75" s="162"/>
      <c r="Y75" s="162"/>
      <c r="Z75" s="162"/>
      <c r="AA75" s="162"/>
      <c r="AB75" s="162"/>
      <c r="AC75" s="162"/>
      <c r="AD75" s="162"/>
      <c r="AE75" s="162"/>
      <c r="AF75" s="164"/>
      <c r="AG75" s="107">
        <f t="shared" si="59"/>
        <v>0</v>
      </c>
    </row>
    <row r="76" spans="2:33" x14ac:dyDescent="0.15">
      <c r="B76" s="104"/>
      <c r="C76" s="175" t="s">
        <v>331</v>
      </c>
      <c r="D76" s="101"/>
      <c r="E76" s="102"/>
      <c r="F76" s="166"/>
      <c r="G76" s="167"/>
      <c r="H76" s="166"/>
      <c r="I76" s="168"/>
      <c r="J76" s="166"/>
      <c r="K76" s="166"/>
      <c r="L76" s="166"/>
      <c r="M76" s="166"/>
      <c r="N76" s="166"/>
      <c r="O76" s="166"/>
      <c r="P76" s="166"/>
      <c r="Q76" s="166"/>
      <c r="R76" s="166"/>
      <c r="S76" s="166"/>
      <c r="T76" s="166"/>
      <c r="U76" s="166"/>
      <c r="V76" s="167"/>
      <c r="W76" s="167"/>
      <c r="X76" s="167"/>
      <c r="Y76" s="167"/>
      <c r="Z76" s="167"/>
      <c r="AA76" s="167"/>
      <c r="AB76" s="167"/>
      <c r="AC76" s="167"/>
      <c r="AD76" s="167"/>
      <c r="AE76" s="167"/>
      <c r="AF76" s="169"/>
      <c r="AG76" s="112">
        <f t="shared" si="59"/>
        <v>0</v>
      </c>
    </row>
    <row r="77" spans="2:33" x14ac:dyDescent="0.15">
      <c r="B77" s="104"/>
      <c r="C77" s="175" t="s">
        <v>333</v>
      </c>
      <c r="D77" s="101"/>
      <c r="E77" s="102"/>
      <c r="F77" s="166"/>
      <c r="G77" s="167"/>
      <c r="H77" s="166"/>
      <c r="I77" s="168"/>
      <c r="J77" s="166"/>
      <c r="K77" s="166"/>
      <c r="L77" s="166"/>
      <c r="M77" s="166"/>
      <c r="N77" s="166"/>
      <c r="O77" s="166"/>
      <c r="P77" s="166"/>
      <c r="Q77" s="166"/>
      <c r="R77" s="166"/>
      <c r="S77" s="166"/>
      <c r="T77" s="166"/>
      <c r="U77" s="166"/>
      <c r="V77" s="167"/>
      <c r="W77" s="167"/>
      <c r="X77" s="167"/>
      <c r="Y77" s="167"/>
      <c r="Z77" s="167"/>
      <c r="AA77" s="167"/>
      <c r="AB77" s="167"/>
      <c r="AC77" s="167"/>
      <c r="AD77" s="167"/>
      <c r="AE77" s="167"/>
      <c r="AF77" s="169"/>
      <c r="AG77" s="112">
        <f t="shared" si="59"/>
        <v>0</v>
      </c>
    </row>
    <row r="78" spans="2:33" x14ac:dyDescent="0.15">
      <c r="B78" s="104"/>
      <c r="C78" s="175" t="s">
        <v>335</v>
      </c>
      <c r="D78" s="101"/>
      <c r="E78" s="102"/>
      <c r="F78" s="166"/>
      <c r="G78" s="167"/>
      <c r="H78" s="166"/>
      <c r="I78" s="168"/>
      <c r="J78" s="166"/>
      <c r="K78" s="166"/>
      <c r="L78" s="166"/>
      <c r="M78" s="166"/>
      <c r="N78" s="166"/>
      <c r="O78" s="166"/>
      <c r="P78" s="166"/>
      <c r="Q78" s="166"/>
      <c r="R78" s="166"/>
      <c r="S78" s="166"/>
      <c r="T78" s="166"/>
      <c r="U78" s="166"/>
      <c r="V78" s="167"/>
      <c r="W78" s="167"/>
      <c r="X78" s="167"/>
      <c r="Y78" s="167"/>
      <c r="Z78" s="167"/>
      <c r="AA78" s="167"/>
      <c r="AB78" s="167"/>
      <c r="AC78" s="167"/>
      <c r="AD78" s="167"/>
      <c r="AE78" s="167"/>
      <c r="AF78" s="169"/>
      <c r="AG78" s="112">
        <f t="shared" si="59"/>
        <v>0</v>
      </c>
    </row>
    <row r="79" spans="2:33" x14ac:dyDescent="0.15">
      <c r="B79" s="104"/>
      <c r="C79" s="175" t="s">
        <v>337</v>
      </c>
      <c r="D79" s="101"/>
      <c r="E79" s="102"/>
      <c r="F79" s="166"/>
      <c r="G79" s="167"/>
      <c r="H79" s="166"/>
      <c r="I79" s="168"/>
      <c r="J79" s="166"/>
      <c r="K79" s="166"/>
      <c r="L79" s="166"/>
      <c r="M79" s="166"/>
      <c r="N79" s="166"/>
      <c r="O79" s="166"/>
      <c r="P79" s="166"/>
      <c r="Q79" s="166"/>
      <c r="R79" s="166"/>
      <c r="S79" s="166"/>
      <c r="T79" s="166"/>
      <c r="U79" s="166"/>
      <c r="V79" s="167"/>
      <c r="W79" s="167"/>
      <c r="X79" s="167"/>
      <c r="Y79" s="167"/>
      <c r="Z79" s="167"/>
      <c r="AA79" s="167"/>
      <c r="AB79" s="167"/>
      <c r="AC79" s="167"/>
      <c r="AD79" s="167"/>
      <c r="AE79" s="167"/>
      <c r="AF79" s="169"/>
      <c r="AG79" s="112">
        <f t="shared" si="59"/>
        <v>0</v>
      </c>
    </row>
    <row r="80" spans="2:33" x14ac:dyDescent="0.15">
      <c r="B80" s="104"/>
      <c r="C80" s="175" t="s">
        <v>339</v>
      </c>
      <c r="D80" s="101"/>
      <c r="E80" s="102"/>
      <c r="F80" s="166"/>
      <c r="G80" s="167"/>
      <c r="H80" s="166"/>
      <c r="I80" s="168"/>
      <c r="J80" s="166"/>
      <c r="K80" s="166"/>
      <c r="L80" s="166"/>
      <c r="M80" s="166"/>
      <c r="N80" s="166"/>
      <c r="O80" s="166"/>
      <c r="P80" s="166"/>
      <c r="Q80" s="166"/>
      <c r="R80" s="166"/>
      <c r="S80" s="166"/>
      <c r="T80" s="166"/>
      <c r="U80" s="166"/>
      <c r="V80" s="167"/>
      <c r="W80" s="167"/>
      <c r="X80" s="167"/>
      <c r="Y80" s="167"/>
      <c r="Z80" s="167"/>
      <c r="AA80" s="167"/>
      <c r="AB80" s="167"/>
      <c r="AC80" s="167"/>
      <c r="AD80" s="167"/>
      <c r="AE80" s="167"/>
      <c r="AF80" s="169"/>
      <c r="AG80" s="112">
        <f t="shared" si="59"/>
        <v>0</v>
      </c>
    </row>
    <row r="81" spans="2:33" x14ac:dyDescent="0.15">
      <c r="B81" s="104"/>
      <c r="C81" s="175" t="s">
        <v>341</v>
      </c>
      <c r="D81" s="101"/>
      <c r="E81" s="102"/>
      <c r="F81" s="166"/>
      <c r="G81" s="167"/>
      <c r="H81" s="166"/>
      <c r="I81" s="168"/>
      <c r="J81" s="166"/>
      <c r="K81" s="166"/>
      <c r="L81" s="166"/>
      <c r="M81" s="166"/>
      <c r="N81" s="166"/>
      <c r="O81" s="166"/>
      <c r="P81" s="166"/>
      <c r="Q81" s="166"/>
      <c r="R81" s="166"/>
      <c r="S81" s="166"/>
      <c r="T81" s="166"/>
      <c r="U81" s="166"/>
      <c r="V81" s="167"/>
      <c r="W81" s="167"/>
      <c r="X81" s="167"/>
      <c r="Y81" s="167"/>
      <c r="Z81" s="167"/>
      <c r="AA81" s="167"/>
      <c r="AB81" s="167"/>
      <c r="AC81" s="167"/>
      <c r="AD81" s="167"/>
      <c r="AE81" s="167"/>
      <c r="AF81" s="169"/>
      <c r="AG81" s="112">
        <f t="shared" si="59"/>
        <v>0</v>
      </c>
    </row>
    <row r="82" spans="2:33" x14ac:dyDescent="0.15">
      <c r="B82" s="104"/>
      <c r="C82" s="175" t="s">
        <v>343</v>
      </c>
      <c r="D82" s="101"/>
      <c r="E82" s="102"/>
      <c r="F82" s="166"/>
      <c r="G82" s="167"/>
      <c r="H82" s="166"/>
      <c r="I82" s="168"/>
      <c r="J82" s="166"/>
      <c r="K82" s="166"/>
      <c r="L82" s="166"/>
      <c r="M82" s="166"/>
      <c r="N82" s="166"/>
      <c r="O82" s="166"/>
      <c r="P82" s="166"/>
      <c r="Q82" s="166"/>
      <c r="R82" s="166"/>
      <c r="S82" s="166"/>
      <c r="T82" s="166"/>
      <c r="U82" s="166"/>
      <c r="V82" s="167"/>
      <c r="W82" s="167"/>
      <c r="X82" s="167"/>
      <c r="Y82" s="167"/>
      <c r="Z82" s="167"/>
      <c r="AA82" s="167"/>
      <c r="AB82" s="167"/>
      <c r="AC82" s="167"/>
      <c r="AD82" s="167"/>
      <c r="AE82" s="167"/>
      <c r="AF82" s="169"/>
      <c r="AG82" s="112">
        <f t="shared" si="59"/>
        <v>0</v>
      </c>
    </row>
    <row r="83" spans="2:33" x14ac:dyDescent="0.15">
      <c r="B83" s="104"/>
      <c r="C83" s="175" t="s">
        <v>18</v>
      </c>
      <c r="D83" s="101"/>
      <c r="E83" s="102"/>
      <c r="F83" s="166"/>
      <c r="G83" s="167"/>
      <c r="H83" s="166"/>
      <c r="I83" s="168"/>
      <c r="J83" s="166"/>
      <c r="K83" s="166"/>
      <c r="L83" s="166"/>
      <c r="M83" s="166"/>
      <c r="N83" s="166"/>
      <c r="O83" s="166"/>
      <c r="P83" s="166"/>
      <c r="Q83" s="166"/>
      <c r="R83" s="166"/>
      <c r="S83" s="166"/>
      <c r="T83" s="166"/>
      <c r="U83" s="166"/>
      <c r="V83" s="167"/>
      <c r="W83" s="167"/>
      <c r="X83" s="167"/>
      <c r="Y83" s="167"/>
      <c r="Z83" s="167"/>
      <c r="AA83" s="167"/>
      <c r="AB83" s="167"/>
      <c r="AC83" s="167"/>
      <c r="AD83" s="167"/>
      <c r="AE83" s="167"/>
      <c r="AF83" s="169"/>
      <c r="AG83" s="112">
        <f t="shared" si="59"/>
        <v>0</v>
      </c>
    </row>
    <row r="84" spans="2:33" x14ac:dyDescent="0.15">
      <c r="B84" s="104"/>
      <c r="C84" s="175" t="s">
        <v>18</v>
      </c>
      <c r="D84" s="101"/>
      <c r="E84" s="102"/>
      <c r="F84" s="171"/>
      <c r="G84" s="172"/>
      <c r="H84" s="171"/>
      <c r="I84" s="173"/>
      <c r="J84" s="171"/>
      <c r="K84" s="171"/>
      <c r="L84" s="171"/>
      <c r="M84" s="171"/>
      <c r="N84" s="171"/>
      <c r="O84" s="171"/>
      <c r="P84" s="171"/>
      <c r="Q84" s="171"/>
      <c r="R84" s="171"/>
      <c r="S84" s="171"/>
      <c r="T84" s="171"/>
      <c r="U84" s="171"/>
      <c r="V84" s="172"/>
      <c r="W84" s="172"/>
      <c r="X84" s="172"/>
      <c r="Y84" s="172"/>
      <c r="Z84" s="172"/>
      <c r="AA84" s="172"/>
      <c r="AB84" s="172"/>
      <c r="AC84" s="172"/>
      <c r="AD84" s="172"/>
      <c r="AE84" s="172"/>
      <c r="AF84" s="174"/>
      <c r="AG84" s="111">
        <f t="shared" si="59"/>
        <v>0</v>
      </c>
    </row>
    <row r="85" spans="2:33" x14ac:dyDescent="0.15">
      <c r="B85" s="104"/>
      <c r="C85" s="187" t="s">
        <v>111</v>
      </c>
      <c r="D85" s="120"/>
      <c r="E85" s="120"/>
      <c r="F85" s="156">
        <f t="shared" ref="F85:V85" si="72">SUM(F86:F88)</f>
        <v>0</v>
      </c>
      <c r="G85" s="157">
        <f t="shared" si="72"/>
        <v>0</v>
      </c>
      <c r="H85" s="156">
        <f t="shared" si="72"/>
        <v>0</v>
      </c>
      <c r="I85" s="158">
        <f t="shared" si="72"/>
        <v>0</v>
      </c>
      <c r="J85" s="156">
        <f t="shared" si="72"/>
        <v>0</v>
      </c>
      <c r="K85" s="156">
        <f t="shared" si="72"/>
        <v>0</v>
      </c>
      <c r="L85" s="156">
        <f t="shared" si="72"/>
        <v>0</v>
      </c>
      <c r="M85" s="156">
        <f t="shared" si="72"/>
        <v>0</v>
      </c>
      <c r="N85" s="156">
        <f t="shared" si="72"/>
        <v>0</v>
      </c>
      <c r="O85" s="156">
        <f t="shared" si="72"/>
        <v>0</v>
      </c>
      <c r="P85" s="156">
        <f t="shared" si="72"/>
        <v>0</v>
      </c>
      <c r="Q85" s="156">
        <f t="shared" si="72"/>
        <v>0</v>
      </c>
      <c r="R85" s="156">
        <f t="shared" si="72"/>
        <v>0</v>
      </c>
      <c r="S85" s="156">
        <f t="shared" si="72"/>
        <v>0</v>
      </c>
      <c r="T85" s="156">
        <f t="shared" si="72"/>
        <v>0</v>
      </c>
      <c r="U85" s="156">
        <f t="shared" si="72"/>
        <v>0</v>
      </c>
      <c r="V85" s="157">
        <f t="shared" si="72"/>
        <v>0</v>
      </c>
      <c r="W85" s="157">
        <f t="shared" ref="W85:AC85" si="73">SUM(W86:W88)</f>
        <v>0</v>
      </c>
      <c r="X85" s="157">
        <f t="shared" si="73"/>
        <v>0</v>
      </c>
      <c r="Y85" s="157">
        <f t="shared" si="73"/>
        <v>0</v>
      </c>
      <c r="Z85" s="157">
        <f t="shared" si="73"/>
        <v>0</v>
      </c>
      <c r="AA85" s="157">
        <f t="shared" si="73"/>
        <v>0</v>
      </c>
      <c r="AB85" s="157">
        <f t="shared" si="73"/>
        <v>0</v>
      </c>
      <c r="AC85" s="157">
        <f t="shared" si="73"/>
        <v>0</v>
      </c>
      <c r="AD85" s="157">
        <f t="shared" ref="AD85:AE85" si="74">SUM(AD86:AD88)</f>
        <v>0</v>
      </c>
      <c r="AE85" s="157">
        <f t="shared" si="74"/>
        <v>0</v>
      </c>
      <c r="AF85" s="85">
        <f t="shared" ref="AF85" si="75">SUM(AF86:AF88)</f>
        <v>0</v>
      </c>
      <c r="AG85" s="159">
        <f t="shared" si="59"/>
        <v>0</v>
      </c>
    </row>
    <row r="86" spans="2:33" x14ac:dyDescent="0.15">
      <c r="B86" s="104"/>
      <c r="C86" s="104"/>
      <c r="D86" s="105" t="s">
        <v>107</v>
      </c>
      <c r="E86" s="106"/>
      <c r="F86" s="161"/>
      <c r="G86" s="162"/>
      <c r="H86" s="161"/>
      <c r="I86" s="163"/>
      <c r="J86" s="161"/>
      <c r="K86" s="161"/>
      <c r="L86" s="161"/>
      <c r="M86" s="161"/>
      <c r="N86" s="161"/>
      <c r="O86" s="161"/>
      <c r="P86" s="161"/>
      <c r="Q86" s="161"/>
      <c r="R86" s="161"/>
      <c r="S86" s="161"/>
      <c r="T86" s="161"/>
      <c r="U86" s="161"/>
      <c r="V86" s="162"/>
      <c r="W86" s="162"/>
      <c r="X86" s="162"/>
      <c r="Y86" s="162"/>
      <c r="Z86" s="162"/>
      <c r="AA86" s="162"/>
      <c r="AB86" s="162"/>
      <c r="AC86" s="162"/>
      <c r="AD86" s="162"/>
      <c r="AE86" s="162"/>
      <c r="AF86" s="164"/>
      <c r="AG86" s="107">
        <f t="shared" si="59"/>
        <v>0</v>
      </c>
    </row>
    <row r="87" spans="2:33" x14ac:dyDescent="0.15">
      <c r="B87" s="104"/>
      <c r="C87" s="104"/>
      <c r="D87" s="183" t="s">
        <v>108</v>
      </c>
      <c r="E87" s="185"/>
      <c r="F87" s="166"/>
      <c r="G87" s="167"/>
      <c r="H87" s="166"/>
      <c r="I87" s="168"/>
      <c r="J87" s="166"/>
      <c r="K87" s="166"/>
      <c r="L87" s="166"/>
      <c r="M87" s="166"/>
      <c r="N87" s="166"/>
      <c r="O87" s="166"/>
      <c r="P87" s="166"/>
      <c r="Q87" s="166"/>
      <c r="R87" s="166"/>
      <c r="S87" s="166"/>
      <c r="T87" s="166"/>
      <c r="U87" s="166"/>
      <c r="V87" s="167"/>
      <c r="W87" s="167"/>
      <c r="X87" s="167"/>
      <c r="Y87" s="167"/>
      <c r="Z87" s="167"/>
      <c r="AA87" s="167"/>
      <c r="AB87" s="167"/>
      <c r="AC87" s="167"/>
      <c r="AD87" s="167"/>
      <c r="AE87" s="167"/>
      <c r="AF87" s="169"/>
      <c r="AG87" s="112">
        <f t="shared" si="59"/>
        <v>0</v>
      </c>
    </row>
    <row r="88" spans="2:33" x14ac:dyDescent="0.15">
      <c r="B88" s="108"/>
      <c r="C88" s="108"/>
      <c r="D88" s="109" t="s">
        <v>113</v>
      </c>
      <c r="E88" s="110"/>
      <c r="F88" s="171"/>
      <c r="G88" s="172"/>
      <c r="H88" s="171"/>
      <c r="I88" s="173"/>
      <c r="J88" s="171"/>
      <c r="K88" s="171"/>
      <c r="L88" s="171"/>
      <c r="M88" s="171"/>
      <c r="N88" s="171"/>
      <c r="O88" s="171"/>
      <c r="P88" s="171"/>
      <c r="Q88" s="171"/>
      <c r="R88" s="171"/>
      <c r="S88" s="171"/>
      <c r="T88" s="171"/>
      <c r="U88" s="171"/>
      <c r="V88" s="172"/>
      <c r="W88" s="172"/>
      <c r="X88" s="172"/>
      <c r="Y88" s="172"/>
      <c r="Z88" s="172"/>
      <c r="AA88" s="172"/>
      <c r="AB88" s="172"/>
      <c r="AC88" s="172"/>
      <c r="AD88" s="172"/>
      <c r="AE88" s="172"/>
      <c r="AF88" s="174"/>
      <c r="AG88" s="111">
        <f t="shared" si="59"/>
        <v>0</v>
      </c>
    </row>
    <row r="89" spans="2:33" x14ac:dyDescent="0.15">
      <c r="B89" s="175" t="s">
        <v>114</v>
      </c>
      <c r="C89" s="101"/>
      <c r="D89" s="101"/>
      <c r="E89" s="102"/>
      <c r="F89" s="156">
        <f>F62-F73</f>
        <v>0</v>
      </c>
      <c r="G89" s="157">
        <f t="shared" ref="G89:V89" si="76">G62-G73</f>
        <v>0</v>
      </c>
      <c r="H89" s="156">
        <f t="shared" si="76"/>
        <v>0</v>
      </c>
      <c r="I89" s="158">
        <f t="shared" si="76"/>
        <v>0</v>
      </c>
      <c r="J89" s="156">
        <f t="shared" si="76"/>
        <v>0</v>
      </c>
      <c r="K89" s="156">
        <f t="shared" si="76"/>
        <v>0</v>
      </c>
      <c r="L89" s="156">
        <f t="shared" si="76"/>
        <v>0</v>
      </c>
      <c r="M89" s="156">
        <f t="shared" si="76"/>
        <v>0</v>
      </c>
      <c r="N89" s="156">
        <f t="shared" si="76"/>
        <v>0</v>
      </c>
      <c r="O89" s="156">
        <f t="shared" si="76"/>
        <v>0</v>
      </c>
      <c r="P89" s="156">
        <f t="shared" si="76"/>
        <v>0</v>
      </c>
      <c r="Q89" s="156">
        <f t="shared" si="76"/>
        <v>0</v>
      </c>
      <c r="R89" s="156">
        <f t="shared" si="76"/>
        <v>0</v>
      </c>
      <c r="S89" s="156">
        <f t="shared" si="76"/>
        <v>0</v>
      </c>
      <c r="T89" s="156">
        <f t="shared" si="76"/>
        <v>0</v>
      </c>
      <c r="U89" s="156">
        <f t="shared" si="76"/>
        <v>0</v>
      </c>
      <c r="V89" s="157">
        <f t="shared" si="76"/>
        <v>0</v>
      </c>
      <c r="W89" s="157">
        <f t="shared" ref="W89:AC89" si="77">W62-W73</f>
        <v>0</v>
      </c>
      <c r="X89" s="157">
        <f t="shared" si="77"/>
        <v>0</v>
      </c>
      <c r="Y89" s="157">
        <f t="shared" si="77"/>
        <v>0</v>
      </c>
      <c r="Z89" s="157">
        <f t="shared" si="77"/>
        <v>0</v>
      </c>
      <c r="AA89" s="157">
        <f t="shared" si="77"/>
        <v>0</v>
      </c>
      <c r="AB89" s="157">
        <f t="shared" si="77"/>
        <v>0</v>
      </c>
      <c r="AC89" s="157">
        <f t="shared" si="77"/>
        <v>0</v>
      </c>
      <c r="AD89" s="157">
        <f t="shared" ref="AD89:AE89" si="78">AD62-AD73</f>
        <v>0</v>
      </c>
      <c r="AE89" s="157">
        <f t="shared" si="78"/>
        <v>0</v>
      </c>
      <c r="AF89" s="85">
        <f t="shared" ref="AF89" si="79">AF62-AF73</f>
        <v>0</v>
      </c>
      <c r="AG89" s="159">
        <f t="shared" si="59"/>
        <v>0</v>
      </c>
    </row>
    <row r="91" spans="2:33" x14ac:dyDescent="0.15">
      <c r="B91" s="65" t="s">
        <v>209</v>
      </c>
    </row>
    <row r="92" spans="2:33" x14ac:dyDescent="0.15">
      <c r="B92" s="150"/>
      <c r="C92" s="151"/>
      <c r="D92" s="151"/>
      <c r="E92" s="152"/>
      <c r="F92" s="153">
        <f>F61</f>
        <v>2020</v>
      </c>
      <c r="G92" s="153">
        <f t="shared" ref="G92:AF92" si="80">G61</f>
        <v>2021</v>
      </c>
      <c r="H92" s="153">
        <f t="shared" si="80"/>
        <v>2022</v>
      </c>
      <c r="I92" s="153">
        <f t="shared" si="80"/>
        <v>2023</v>
      </c>
      <c r="J92" s="153">
        <f t="shared" si="80"/>
        <v>2024</v>
      </c>
      <c r="K92" s="153">
        <f t="shared" si="80"/>
        <v>2025</v>
      </c>
      <c r="L92" s="153">
        <f t="shared" si="80"/>
        <v>2026</v>
      </c>
      <c r="M92" s="153">
        <f t="shared" si="80"/>
        <v>2027</v>
      </c>
      <c r="N92" s="153">
        <f t="shared" si="80"/>
        <v>2028</v>
      </c>
      <c r="O92" s="153">
        <f t="shared" si="80"/>
        <v>2029</v>
      </c>
      <c r="P92" s="153">
        <f t="shared" si="80"/>
        <v>2030</v>
      </c>
      <c r="Q92" s="153">
        <f t="shared" si="80"/>
        <v>2031</v>
      </c>
      <c r="R92" s="153">
        <f t="shared" si="80"/>
        <v>2032</v>
      </c>
      <c r="S92" s="153">
        <f t="shared" si="80"/>
        <v>2033</v>
      </c>
      <c r="T92" s="153">
        <f t="shared" si="80"/>
        <v>2034</v>
      </c>
      <c r="U92" s="153">
        <f t="shared" si="80"/>
        <v>2035</v>
      </c>
      <c r="V92" s="153">
        <f t="shared" si="80"/>
        <v>2036</v>
      </c>
      <c r="W92" s="153">
        <f t="shared" si="80"/>
        <v>2037</v>
      </c>
      <c r="X92" s="153">
        <f t="shared" si="80"/>
        <v>2038</v>
      </c>
      <c r="Y92" s="153">
        <f t="shared" si="80"/>
        <v>2039</v>
      </c>
      <c r="Z92" s="153">
        <f t="shared" si="80"/>
        <v>2040</v>
      </c>
      <c r="AA92" s="153">
        <f t="shared" si="80"/>
        <v>2041</v>
      </c>
      <c r="AB92" s="153">
        <f t="shared" si="80"/>
        <v>2042</v>
      </c>
      <c r="AC92" s="153">
        <f t="shared" si="80"/>
        <v>2043</v>
      </c>
      <c r="AD92" s="153">
        <f t="shared" si="80"/>
        <v>2044</v>
      </c>
      <c r="AE92" s="153">
        <f t="shared" si="80"/>
        <v>2045</v>
      </c>
      <c r="AF92" s="153">
        <f t="shared" si="80"/>
        <v>2046</v>
      </c>
      <c r="AG92" s="188"/>
    </row>
    <row r="93" spans="2:33" x14ac:dyDescent="0.15">
      <c r="B93" s="175" t="s">
        <v>452</v>
      </c>
      <c r="C93" s="101"/>
      <c r="D93" s="101"/>
      <c r="E93" s="102"/>
      <c r="F93" s="84">
        <f>F89</f>
        <v>0</v>
      </c>
      <c r="G93" s="156">
        <f>G89</f>
        <v>0</v>
      </c>
      <c r="H93" s="156">
        <f t="shared" ref="H93:AE93" si="81">H89</f>
        <v>0</v>
      </c>
      <c r="I93" s="156">
        <f t="shared" si="81"/>
        <v>0</v>
      </c>
      <c r="J93" s="156">
        <f t="shared" si="81"/>
        <v>0</v>
      </c>
      <c r="K93" s="156">
        <f t="shared" si="81"/>
        <v>0</v>
      </c>
      <c r="L93" s="156">
        <f t="shared" si="81"/>
        <v>0</v>
      </c>
      <c r="M93" s="156">
        <f t="shared" si="81"/>
        <v>0</v>
      </c>
      <c r="N93" s="156">
        <f t="shared" si="81"/>
        <v>0</v>
      </c>
      <c r="O93" s="156">
        <f t="shared" si="81"/>
        <v>0</v>
      </c>
      <c r="P93" s="156">
        <f t="shared" si="81"/>
        <v>0</v>
      </c>
      <c r="Q93" s="156">
        <f t="shared" si="81"/>
        <v>0</v>
      </c>
      <c r="R93" s="156">
        <f t="shared" si="81"/>
        <v>0</v>
      </c>
      <c r="S93" s="156">
        <f t="shared" si="81"/>
        <v>0</v>
      </c>
      <c r="T93" s="156">
        <f t="shared" si="81"/>
        <v>0</v>
      </c>
      <c r="U93" s="156">
        <f t="shared" si="81"/>
        <v>0</v>
      </c>
      <c r="V93" s="156">
        <f t="shared" si="81"/>
        <v>0</v>
      </c>
      <c r="W93" s="156">
        <f t="shared" si="81"/>
        <v>0</v>
      </c>
      <c r="X93" s="156">
        <f t="shared" si="81"/>
        <v>0</v>
      </c>
      <c r="Y93" s="156">
        <f t="shared" si="81"/>
        <v>0</v>
      </c>
      <c r="Z93" s="156">
        <f t="shared" si="81"/>
        <v>0</v>
      </c>
      <c r="AA93" s="156">
        <f t="shared" si="81"/>
        <v>0</v>
      </c>
      <c r="AB93" s="156">
        <f t="shared" si="81"/>
        <v>0</v>
      </c>
      <c r="AC93" s="156">
        <f t="shared" si="81"/>
        <v>0</v>
      </c>
      <c r="AD93" s="156">
        <f t="shared" si="81"/>
        <v>0</v>
      </c>
      <c r="AE93" s="156">
        <f t="shared" si="81"/>
        <v>0</v>
      </c>
      <c r="AF93" s="85">
        <f>AF89</f>
        <v>0</v>
      </c>
      <c r="AG93" s="189"/>
    </row>
    <row r="94" spans="2:33" x14ac:dyDescent="0.15">
      <c r="B94" s="175" t="s">
        <v>211</v>
      </c>
      <c r="C94" s="101"/>
      <c r="D94" s="101"/>
      <c r="E94" s="102"/>
      <c r="F94" s="175"/>
      <c r="G94" s="175"/>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row>
    <row r="95" spans="2:33" x14ac:dyDescent="0.15">
      <c r="B95" s="175" t="s">
        <v>210</v>
      </c>
      <c r="C95" s="101"/>
      <c r="D95" s="101"/>
      <c r="E95" s="102"/>
      <c r="F95" s="190" t="s">
        <v>212</v>
      </c>
      <c r="G95" s="191" t="s">
        <v>212</v>
      </c>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3"/>
      <c r="AG95" s="189"/>
    </row>
    <row r="97" spans="2:33" x14ac:dyDescent="0.15">
      <c r="B97" s="65" t="s">
        <v>421</v>
      </c>
      <c r="E97" s="411" t="s">
        <v>430</v>
      </c>
      <c r="F97" s="411"/>
      <c r="G97" s="411"/>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row>
    <row r="98" spans="2:33" x14ac:dyDescent="0.15">
      <c r="B98" s="65" t="s">
        <v>422</v>
      </c>
      <c r="E98" s="411" t="s">
        <v>435</v>
      </c>
      <c r="F98" s="411"/>
      <c r="G98" s="411"/>
      <c r="H98" s="411"/>
      <c r="I98" s="411"/>
      <c r="J98" s="411"/>
      <c r="K98" s="411"/>
      <c r="L98" s="411"/>
      <c r="M98" s="411"/>
      <c r="N98" s="411"/>
      <c r="O98" s="411"/>
      <c r="P98" s="411"/>
      <c r="Q98" s="411"/>
      <c r="R98" s="411"/>
      <c r="S98" s="411"/>
      <c r="T98" s="411"/>
      <c r="U98" s="411"/>
      <c r="V98" s="411"/>
      <c r="W98" s="411"/>
      <c r="X98" s="411"/>
      <c r="Y98" s="411"/>
      <c r="Z98" s="411"/>
      <c r="AA98" s="411"/>
      <c r="AB98" s="411"/>
      <c r="AC98" s="411"/>
      <c r="AD98" s="411"/>
      <c r="AE98" s="411"/>
      <c r="AF98" s="411"/>
      <c r="AG98" s="411"/>
    </row>
    <row r="99" spans="2:33" x14ac:dyDescent="0.15">
      <c r="B99" s="65" t="s">
        <v>423</v>
      </c>
      <c r="E99" s="411" t="s">
        <v>432</v>
      </c>
      <c r="F99" s="411"/>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row>
    <row r="100" spans="2:33" x14ac:dyDescent="0.15">
      <c r="B100" s="65" t="s">
        <v>424</v>
      </c>
      <c r="E100" s="411" t="s">
        <v>453</v>
      </c>
      <c r="F100" s="411"/>
      <c r="G100" s="411"/>
      <c r="H100" s="411"/>
      <c r="I100" s="411"/>
      <c r="J100" s="411"/>
      <c r="K100" s="411"/>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row>
    <row r="101" spans="2:33" x14ac:dyDescent="0.15">
      <c r="B101" s="65" t="s">
        <v>425</v>
      </c>
      <c r="E101" s="411" t="s">
        <v>454</v>
      </c>
      <c r="F101" s="411"/>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row>
    <row r="102" spans="2:33" x14ac:dyDescent="0.15">
      <c r="B102" s="65" t="s">
        <v>426</v>
      </c>
      <c r="E102" s="411" t="s">
        <v>437</v>
      </c>
      <c r="F102" s="411"/>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row>
    <row r="103" spans="2:33" ht="12" customHeight="1" x14ac:dyDescent="0.15">
      <c r="B103" s="65" t="s">
        <v>427</v>
      </c>
      <c r="E103" s="411" t="s">
        <v>455</v>
      </c>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row>
    <row r="104" spans="2:33" x14ac:dyDescent="0.15">
      <c r="B104" s="65" t="s">
        <v>428</v>
      </c>
      <c r="E104" s="412" t="s">
        <v>456</v>
      </c>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row>
    <row r="108" spans="2:33" x14ac:dyDescent="0.15">
      <c r="AE108" s="2"/>
    </row>
    <row r="109" spans="2:33" x14ac:dyDescent="0.15">
      <c r="AE109" s="2"/>
    </row>
    <row r="116" spans="2:2" x14ac:dyDescent="0.15">
      <c r="B116" s="2"/>
    </row>
  </sheetData>
  <customSheetViews>
    <customSheetView guid="{1E432D73-D559-4735-96E9-E42C2997E3E5}" scale="60" showPageBreaks="1" showGridLines="0" printArea="1" view="pageBreakPreview">
      <selection activeCell="I83" sqref="I83"/>
      <rowBreaks count="1" manualBreakCount="1">
        <brk id="72" max="16383" man="1"/>
      </rowBreaks>
      <pageMargins left="0.70866141732283472" right="0.70866141732283472" top="0.74803149606299213" bottom="0.74803149606299213" header="0.31496062992125984" footer="0.31496062992125984"/>
      <pageSetup paperSize="8" scale="80" orientation="landscape" horizontalDpi="300" verticalDpi="300" r:id="rId1"/>
    </customSheetView>
  </customSheetViews>
  <mergeCells count="11">
    <mergeCell ref="E104:AG104"/>
    <mergeCell ref="E99:AG99"/>
    <mergeCell ref="E100:AG100"/>
    <mergeCell ref="E101:AG101"/>
    <mergeCell ref="E102:AG102"/>
    <mergeCell ref="E103:AG103"/>
    <mergeCell ref="B3:AG3"/>
    <mergeCell ref="B6:AG6"/>
    <mergeCell ref="AF1:AG1"/>
    <mergeCell ref="E97:AG97"/>
    <mergeCell ref="E98:AG98"/>
  </mergeCells>
  <phoneticPr fontId="2"/>
  <printOptions horizontalCentered="1"/>
  <pageMargins left="0.78740157480314965" right="0.39370078740157483" top="0.78740157480314965" bottom="0.78740157480314965" header="0.31496062992125984" footer="0.31496062992125984"/>
  <pageSetup paperSize="8" scale="53" orientation="landscape" horizontalDpi="300" verticalDpi="300" r:id="rId2"/>
  <rowBreaks count="1" manualBreakCount="1">
    <brk id="59" min="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view="pageBreakPreview" topLeftCell="A52" zoomScaleNormal="100" zoomScaleSheetLayoutView="100" workbookViewId="0">
      <selection activeCell="K99" sqref="K99"/>
    </sheetView>
  </sheetViews>
  <sheetFormatPr defaultColWidth="9.140625" defaultRowHeight="12" x14ac:dyDescent="0.15"/>
  <cols>
    <col min="1" max="3" width="2.7109375" style="2" customWidth="1"/>
    <col min="4" max="4" width="45.7109375" style="2" customWidth="1"/>
    <col min="5" max="5" width="6" style="32" customWidth="1"/>
    <col min="6" max="6" width="15.7109375" style="2" customWidth="1"/>
    <col min="7" max="8" width="10.7109375" style="2" customWidth="1"/>
    <col min="9" max="16384" width="9.140625" style="2"/>
  </cols>
  <sheetData>
    <row r="1" spans="1:8" s="1" customFormat="1" ht="13.5" x14ac:dyDescent="0.15">
      <c r="G1" s="316" t="s">
        <v>312</v>
      </c>
      <c r="H1" s="317"/>
    </row>
    <row r="2" spans="1:8" s="1" customFormat="1" x14ac:dyDescent="0.15"/>
    <row r="3" spans="1:8" s="1" customFormat="1" ht="13.5" x14ac:dyDescent="0.15">
      <c r="A3" s="318" t="s">
        <v>346</v>
      </c>
      <c r="B3" s="318"/>
      <c r="C3" s="318"/>
      <c r="D3" s="318"/>
      <c r="E3" s="318"/>
      <c r="F3" s="318"/>
      <c r="G3" s="318"/>
      <c r="H3" s="318"/>
    </row>
    <row r="4" spans="1:8" s="1" customFormat="1" ht="12" customHeight="1" x14ac:dyDescent="0.15">
      <c r="E4" s="31"/>
    </row>
    <row r="5" spans="1:8" s="1" customFormat="1" ht="12" customHeight="1" x14ac:dyDescent="0.15">
      <c r="E5" s="31"/>
    </row>
    <row r="6" spans="1:8" s="1" customFormat="1" ht="17.25" x14ac:dyDescent="0.15">
      <c r="A6" s="319" t="s">
        <v>347</v>
      </c>
      <c r="B6" s="319"/>
      <c r="C6" s="319"/>
      <c r="D6" s="319"/>
      <c r="E6" s="319"/>
      <c r="F6" s="319"/>
      <c r="G6" s="319"/>
      <c r="H6" s="319"/>
    </row>
    <row r="7" spans="1:8" ht="13.5" customHeight="1" x14ac:dyDescent="0.15">
      <c r="A7" s="342" t="s">
        <v>19</v>
      </c>
      <c r="B7" s="342"/>
      <c r="C7" s="342"/>
      <c r="D7" s="342"/>
      <c r="E7" s="342"/>
      <c r="F7" s="342"/>
      <c r="G7" s="342"/>
      <c r="H7" s="342"/>
    </row>
    <row r="8" spans="1:8" ht="26.45" customHeight="1" x14ac:dyDescent="0.15">
      <c r="A8" s="313" t="s">
        <v>1</v>
      </c>
      <c r="B8" s="313"/>
      <c r="C8" s="313"/>
      <c r="D8" s="313"/>
      <c r="E8" s="33" t="s">
        <v>142</v>
      </c>
      <c r="F8" s="34" t="s">
        <v>6</v>
      </c>
      <c r="G8" s="322" t="s">
        <v>23</v>
      </c>
      <c r="H8" s="321"/>
    </row>
    <row r="9" spans="1:8" ht="14.1" customHeight="1" x14ac:dyDescent="0.15">
      <c r="A9" s="235" t="s">
        <v>20</v>
      </c>
      <c r="B9" s="236" t="s">
        <v>298</v>
      </c>
      <c r="C9" s="236"/>
      <c r="D9" s="236"/>
      <c r="E9" s="237"/>
      <c r="F9" s="238"/>
      <c r="G9" s="328"/>
      <c r="H9" s="329"/>
    </row>
    <row r="10" spans="1:8" ht="14.1" customHeight="1" x14ac:dyDescent="0.15">
      <c r="A10" s="235" t="s">
        <v>149</v>
      </c>
      <c r="B10" s="236" t="s">
        <v>292</v>
      </c>
      <c r="C10" s="236"/>
      <c r="D10" s="236"/>
      <c r="E10" s="237"/>
      <c r="F10" s="36">
        <f>SUM(F12:F13)</f>
        <v>0</v>
      </c>
      <c r="G10" s="328"/>
      <c r="H10" s="329"/>
    </row>
    <row r="11" spans="1:8" ht="14.1" customHeight="1" x14ac:dyDescent="0.15">
      <c r="A11" s="241"/>
      <c r="B11" s="242" t="s">
        <v>299</v>
      </c>
      <c r="C11" s="236"/>
      <c r="D11" s="243"/>
      <c r="E11" s="237"/>
      <c r="F11" s="238"/>
      <c r="G11" s="328"/>
      <c r="H11" s="329"/>
    </row>
    <row r="12" spans="1:8" ht="14.1" customHeight="1" x14ac:dyDescent="0.15">
      <c r="A12" s="241"/>
      <c r="B12" s="242" t="s">
        <v>300</v>
      </c>
      <c r="C12" s="236"/>
      <c r="D12" s="243"/>
      <c r="E12" s="237"/>
      <c r="F12" s="238"/>
      <c r="G12" s="328"/>
      <c r="H12" s="329"/>
    </row>
    <row r="13" spans="1:8" ht="14.1" customHeight="1" x14ac:dyDescent="0.15">
      <c r="A13" s="244"/>
      <c r="B13" s="242" t="s">
        <v>18</v>
      </c>
      <c r="C13" s="236"/>
      <c r="D13" s="243"/>
      <c r="E13" s="237"/>
      <c r="F13" s="238"/>
      <c r="G13" s="328"/>
      <c r="H13" s="329"/>
    </row>
    <row r="14" spans="1:8" ht="14.1" customHeight="1" x14ac:dyDescent="0.15">
      <c r="A14" s="235" t="s">
        <v>167</v>
      </c>
      <c r="B14" s="236" t="s">
        <v>293</v>
      </c>
      <c r="C14" s="236"/>
      <c r="D14" s="236"/>
      <c r="E14" s="245"/>
      <c r="F14" s="36">
        <f>SUM(F15:F21)</f>
        <v>0</v>
      </c>
      <c r="G14" s="328"/>
      <c r="H14" s="329"/>
    </row>
    <row r="15" spans="1:8" ht="14.1" customHeight="1" x14ac:dyDescent="0.15">
      <c r="A15" s="241"/>
      <c r="B15" s="242" t="s">
        <v>301</v>
      </c>
      <c r="C15" s="236"/>
      <c r="D15" s="243"/>
      <c r="E15" s="245" t="s">
        <v>141</v>
      </c>
      <c r="F15" s="238"/>
      <c r="G15" s="328"/>
      <c r="H15" s="329"/>
    </row>
    <row r="16" spans="1:8" ht="14.1" customHeight="1" x14ac:dyDescent="0.15">
      <c r="A16" s="241"/>
      <c r="B16" s="242" t="s">
        <v>261</v>
      </c>
      <c r="C16" s="236"/>
      <c r="D16" s="243"/>
      <c r="E16" s="237"/>
      <c r="F16" s="238"/>
      <c r="G16" s="328"/>
      <c r="H16" s="329"/>
    </row>
    <row r="17" spans="1:8" ht="14.1" customHeight="1" x14ac:dyDescent="0.15">
      <c r="A17" s="241"/>
      <c r="B17" s="242" t="s">
        <v>291</v>
      </c>
      <c r="C17" s="236"/>
      <c r="D17" s="243"/>
      <c r="E17" s="237"/>
      <c r="F17" s="238"/>
      <c r="G17" s="328"/>
      <c r="H17" s="329"/>
    </row>
    <row r="18" spans="1:8" ht="14.1" customHeight="1" x14ac:dyDescent="0.15">
      <c r="A18" s="241"/>
      <c r="B18" s="325" t="s">
        <v>303</v>
      </c>
      <c r="C18" s="326"/>
      <c r="D18" s="327"/>
      <c r="E18" s="237"/>
      <c r="F18" s="238"/>
      <c r="G18" s="328"/>
      <c r="H18" s="329"/>
    </row>
    <row r="19" spans="1:8" ht="14.1" customHeight="1" x14ac:dyDescent="0.15">
      <c r="A19" s="241"/>
      <c r="B19" s="242" t="s">
        <v>262</v>
      </c>
      <c r="C19" s="236"/>
      <c r="D19" s="243"/>
      <c r="E19" s="245" t="s">
        <v>141</v>
      </c>
      <c r="F19" s="238"/>
      <c r="G19" s="328"/>
      <c r="H19" s="329"/>
    </row>
    <row r="20" spans="1:8" ht="14.1" customHeight="1" x14ac:dyDescent="0.15">
      <c r="A20" s="241"/>
      <c r="B20" s="242" t="s">
        <v>263</v>
      </c>
      <c r="C20" s="236"/>
      <c r="D20" s="243"/>
      <c r="E20" s="237"/>
      <c r="F20" s="238"/>
      <c r="G20" s="328"/>
      <c r="H20" s="329"/>
    </row>
    <row r="21" spans="1:8" ht="14.1" customHeight="1" x14ac:dyDescent="0.15">
      <c r="A21" s="244"/>
      <c r="B21" s="242" t="s">
        <v>18</v>
      </c>
      <c r="C21" s="236"/>
      <c r="D21" s="243"/>
      <c r="E21" s="237"/>
      <c r="F21" s="238"/>
      <c r="G21" s="328"/>
      <c r="H21" s="329"/>
    </row>
    <row r="22" spans="1:8" ht="14.1" customHeight="1" x14ac:dyDescent="0.15">
      <c r="A22" s="235" t="s">
        <v>150</v>
      </c>
      <c r="B22" s="236" t="s">
        <v>196</v>
      </c>
      <c r="C22" s="236"/>
      <c r="D22" s="236"/>
      <c r="E22" s="245"/>
      <c r="F22" s="36">
        <f>SUM(F23:F28)</f>
        <v>0</v>
      </c>
      <c r="G22" s="328"/>
      <c r="H22" s="329"/>
    </row>
    <row r="23" spans="1:8" ht="14.1" customHeight="1" x14ac:dyDescent="0.15">
      <c r="A23" s="241"/>
      <c r="B23" s="242" t="s">
        <v>304</v>
      </c>
      <c r="C23" s="236"/>
      <c r="D23" s="243"/>
      <c r="E23" s="245" t="s">
        <v>141</v>
      </c>
      <c r="F23" s="238"/>
      <c r="G23" s="328"/>
      <c r="H23" s="329"/>
    </row>
    <row r="24" spans="1:8" ht="14.1" customHeight="1" x14ac:dyDescent="0.15">
      <c r="A24" s="246"/>
      <c r="B24" s="242" t="s">
        <v>279</v>
      </c>
      <c r="C24" s="236"/>
      <c r="D24" s="243"/>
      <c r="E24" s="237"/>
      <c r="F24" s="238"/>
      <c r="G24" s="328"/>
      <c r="H24" s="329"/>
    </row>
    <row r="25" spans="1:8" ht="14.1" customHeight="1" x14ac:dyDescent="0.15">
      <c r="A25" s="246"/>
      <c r="B25" s="242" t="s">
        <v>290</v>
      </c>
      <c r="C25" s="236"/>
      <c r="D25" s="243"/>
      <c r="E25" s="237"/>
      <c r="F25" s="238"/>
      <c r="G25" s="328"/>
      <c r="H25" s="329"/>
    </row>
    <row r="26" spans="1:8" ht="14.1" customHeight="1" x14ac:dyDescent="0.15">
      <c r="A26" s="246"/>
      <c r="B26" s="325" t="s">
        <v>305</v>
      </c>
      <c r="C26" s="326"/>
      <c r="D26" s="327"/>
      <c r="E26" s="237"/>
      <c r="F26" s="238"/>
      <c r="G26" s="239"/>
      <c r="H26" s="240"/>
    </row>
    <row r="27" spans="1:8" ht="14.1" customHeight="1" x14ac:dyDescent="0.15">
      <c r="A27" s="246"/>
      <c r="B27" s="242" t="s">
        <v>280</v>
      </c>
      <c r="C27" s="236"/>
      <c r="D27" s="243"/>
      <c r="E27" s="245" t="s">
        <v>141</v>
      </c>
      <c r="F27" s="238"/>
      <c r="G27" s="328"/>
      <c r="H27" s="329"/>
    </row>
    <row r="28" spans="1:8" ht="14.1" customHeight="1" x14ac:dyDescent="0.15">
      <c r="A28" s="246"/>
      <c r="B28" s="242" t="s">
        <v>284</v>
      </c>
      <c r="C28" s="236"/>
      <c r="D28" s="243"/>
      <c r="E28" s="245" t="s">
        <v>141</v>
      </c>
      <c r="F28" s="238"/>
      <c r="G28" s="328"/>
      <c r="H28" s="329"/>
    </row>
    <row r="29" spans="1:8" ht="14.1" customHeight="1" x14ac:dyDescent="0.15">
      <c r="A29" s="235" t="s">
        <v>151</v>
      </c>
      <c r="B29" s="236" t="s">
        <v>296</v>
      </c>
      <c r="C29" s="236"/>
      <c r="D29" s="236"/>
      <c r="E29" s="245"/>
      <c r="F29" s="36">
        <f>SUM(F30,F44)</f>
        <v>0</v>
      </c>
      <c r="G29" s="328"/>
      <c r="H29" s="329"/>
    </row>
    <row r="30" spans="1:8" ht="14.1" customHeight="1" x14ac:dyDescent="0.15">
      <c r="A30" s="246"/>
      <c r="B30" s="235" t="s">
        <v>302</v>
      </c>
      <c r="C30" s="247"/>
      <c r="D30" s="243"/>
      <c r="E30" s="245" t="s">
        <v>141</v>
      </c>
      <c r="F30" s="36">
        <f>SUM(F31,F39:F43)</f>
        <v>0</v>
      </c>
      <c r="G30" s="328"/>
      <c r="H30" s="329"/>
    </row>
    <row r="31" spans="1:8" ht="14.1" customHeight="1" x14ac:dyDescent="0.15">
      <c r="A31" s="241"/>
      <c r="B31" s="246"/>
      <c r="C31" s="235" t="s">
        <v>24</v>
      </c>
      <c r="D31" s="243"/>
      <c r="E31" s="245" t="s">
        <v>157</v>
      </c>
      <c r="F31" s="36">
        <f>SUM(F32:F38)</f>
        <v>0</v>
      </c>
      <c r="G31" s="328"/>
      <c r="H31" s="329"/>
    </row>
    <row r="32" spans="1:8" ht="14.1" customHeight="1" x14ac:dyDescent="0.15">
      <c r="A32" s="241"/>
      <c r="B32" s="241"/>
      <c r="C32" s="241"/>
      <c r="D32" s="248" t="s">
        <v>9</v>
      </c>
      <c r="E32" s="249"/>
      <c r="F32" s="250"/>
      <c r="G32" s="332"/>
      <c r="H32" s="333"/>
    </row>
    <row r="33" spans="1:8" ht="14.1" customHeight="1" x14ac:dyDescent="0.15">
      <c r="A33" s="241"/>
      <c r="B33" s="241"/>
      <c r="C33" s="241"/>
      <c r="D33" s="251" t="s">
        <v>10</v>
      </c>
      <c r="E33" s="252"/>
      <c r="F33" s="253"/>
      <c r="G33" s="336"/>
      <c r="H33" s="337"/>
    </row>
    <row r="34" spans="1:8" ht="14.1" customHeight="1" x14ac:dyDescent="0.15">
      <c r="A34" s="241"/>
      <c r="B34" s="241"/>
      <c r="C34" s="241"/>
      <c r="D34" s="251" t="s">
        <v>11</v>
      </c>
      <c r="E34" s="252"/>
      <c r="F34" s="253"/>
      <c r="G34" s="336"/>
      <c r="H34" s="337"/>
    </row>
    <row r="35" spans="1:8" ht="14.1" customHeight="1" x14ac:dyDescent="0.15">
      <c r="A35" s="241"/>
      <c r="B35" s="241"/>
      <c r="C35" s="241"/>
      <c r="D35" s="251" t="s">
        <v>115</v>
      </c>
      <c r="E35" s="252"/>
      <c r="F35" s="253"/>
      <c r="G35" s="336"/>
      <c r="H35" s="337"/>
    </row>
    <row r="36" spans="1:8" ht="14.1" customHeight="1" x14ac:dyDescent="0.15">
      <c r="A36" s="241"/>
      <c r="B36" s="241"/>
      <c r="C36" s="241"/>
      <c r="D36" s="251" t="s">
        <v>165</v>
      </c>
      <c r="E36" s="252"/>
      <c r="F36" s="253"/>
      <c r="G36" s="336"/>
      <c r="H36" s="337"/>
    </row>
    <row r="37" spans="1:8" ht="14.1" customHeight="1" x14ac:dyDescent="0.15">
      <c r="A37" s="241"/>
      <c r="B37" s="241"/>
      <c r="C37" s="241"/>
      <c r="D37" s="256" t="s">
        <v>345</v>
      </c>
      <c r="E37" s="252"/>
      <c r="F37" s="253"/>
      <c r="G37" s="338"/>
      <c r="H37" s="339"/>
    </row>
    <row r="38" spans="1:8" ht="14.1" customHeight="1" x14ac:dyDescent="0.15">
      <c r="A38" s="241"/>
      <c r="B38" s="241"/>
      <c r="C38" s="241"/>
      <c r="D38" s="256" t="s">
        <v>285</v>
      </c>
      <c r="E38" s="252"/>
      <c r="F38" s="253"/>
      <c r="G38" s="330"/>
      <c r="H38" s="331"/>
    </row>
    <row r="39" spans="1:8" ht="14.1" customHeight="1" x14ac:dyDescent="0.15">
      <c r="A39" s="241"/>
      <c r="B39" s="241"/>
      <c r="C39" s="235" t="s">
        <v>25</v>
      </c>
      <c r="D39" s="243"/>
      <c r="E39" s="245" t="s">
        <v>157</v>
      </c>
      <c r="F39" s="36">
        <f>SUM(F40:F42)</f>
        <v>0</v>
      </c>
      <c r="G39" s="328"/>
      <c r="H39" s="329"/>
    </row>
    <row r="40" spans="1:8" ht="14.1" customHeight="1" x14ac:dyDescent="0.15">
      <c r="A40" s="241"/>
      <c r="B40" s="241"/>
      <c r="C40" s="241"/>
      <c r="D40" s="248" t="s">
        <v>12</v>
      </c>
      <c r="E40" s="249"/>
      <c r="F40" s="250"/>
      <c r="G40" s="332"/>
      <c r="H40" s="333"/>
    </row>
    <row r="41" spans="1:8" ht="14.1" customHeight="1" x14ac:dyDescent="0.15">
      <c r="A41" s="241"/>
      <c r="B41" s="241"/>
      <c r="C41" s="241"/>
      <c r="D41" s="251" t="s">
        <v>13</v>
      </c>
      <c r="E41" s="252"/>
      <c r="F41" s="253"/>
      <c r="G41" s="336"/>
      <c r="H41" s="337"/>
    </row>
    <row r="42" spans="1:8" ht="14.1" customHeight="1" x14ac:dyDescent="0.15">
      <c r="A42" s="241"/>
      <c r="B42" s="241"/>
      <c r="C42" s="241"/>
      <c r="D42" s="257" t="s">
        <v>14</v>
      </c>
      <c r="E42" s="258"/>
      <c r="F42" s="259"/>
      <c r="G42" s="343"/>
      <c r="H42" s="344"/>
    </row>
    <row r="43" spans="1:8" ht="14.1" customHeight="1" x14ac:dyDescent="0.15">
      <c r="A43" s="241"/>
      <c r="B43" s="241"/>
      <c r="C43" s="325" t="s">
        <v>306</v>
      </c>
      <c r="D43" s="327"/>
      <c r="E43" s="245"/>
      <c r="F43" s="238"/>
      <c r="G43" s="328"/>
      <c r="H43" s="329"/>
    </row>
    <row r="44" spans="1:8" ht="14.1" customHeight="1" x14ac:dyDescent="0.15">
      <c r="A44" s="246"/>
      <c r="B44" s="235" t="s">
        <v>30</v>
      </c>
      <c r="C44" s="236"/>
      <c r="D44" s="243"/>
      <c r="E44" s="237"/>
      <c r="F44" s="36">
        <f>SUM(F45:F46)</f>
        <v>0</v>
      </c>
      <c r="G44" s="328"/>
      <c r="H44" s="329"/>
    </row>
    <row r="45" spans="1:8" ht="14.1" customHeight="1" x14ac:dyDescent="0.15">
      <c r="A45" s="246"/>
      <c r="B45" s="241"/>
      <c r="C45" s="325" t="s">
        <v>288</v>
      </c>
      <c r="D45" s="327"/>
      <c r="E45" s="237"/>
      <c r="F45" s="238"/>
      <c r="G45" s="334"/>
      <c r="H45" s="335"/>
    </row>
    <row r="46" spans="1:8" ht="14.1" customHeight="1" x14ac:dyDescent="0.15">
      <c r="A46" s="246"/>
      <c r="B46" s="262"/>
      <c r="C46" s="242" t="s">
        <v>284</v>
      </c>
      <c r="D46" s="236"/>
      <c r="E46" s="237"/>
      <c r="F46" s="238"/>
      <c r="G46" s="334"/>
      <c r="H46" s="335"/>
    </row>
    <row r="47" spans="1:8" ht="14.1" customHeight="1" x14ac:dyDescent="0.15">
      <c r="A47" s="235" t="s">
        <v>168</v>
      </c>
      <c r="B47" s="236" t="s">
        <v>294</v>
      </c>
      <c r="C47" s="236"/>
      <c r="D47" s="236"/>
      <c r="E47" s="245"/>
      <c r="F47" s="36">
        <f>SUM(F48,F54)</f>
        <v>0</v>
      </c>
      <c r="G47" s="328"/>
      <c r="H47" s="329"/>
    </row>
    <row r="48" spans="1:8" ht="14.1" customHeight="1" x14ac:dyDescent="0.15">
      <c r="A48" s="241"/>
      <c r="B48" s="235" t="s">
        <v>24</v>
      </c>
      <c r="C48" s="243"/>
      <c r="D48" s="48"/>
      <c r="E48" s="237"/>
      <c r="F48" s="36">
        <f>SUM(F49:F53)</f>
        <v>0</v>
      </c>
      <c r="G48" s="328"/>
      <c r="H48" s="329"/>
    </row>
    <row r="49" spans="1:8" ht="14.1" customHeight="1" x14ac:dyDescent="0.15">
      <c r="A49" s="241"/>
      <c r="B49" s="241"/>
      <c r="C49" s="248" t="s">
        <v>243</v>
      </c>
      <c r="D49" s="38"/>
      <c r="E49" s="249"/>
      <c r="F49" s="250"/>
      <c r="G49" s="332"/>
      <c r="H49" s="333"/>
    </row>
    <row r="50" spans="1:8" ht="14.1" customHeight="1" x14ac:dyDescent="0.15">
      <c r="A50" s="241"/>
      <c r="B50" s="241"/>
      <c r="C50" s="263" t="s">
        <v>244</v>
      </c>
      <c r="D50" s="40"/>
      <c r="E50" s="252"/>
      <c r="F50" s="264"/>
      <c r="G50" s="265"/>
      <c r="H50" s="266"/>
    </row>
    <row r="51" spans="1:8" ht="14.1" customHeight="1" x14ac:dyDescent="0.15">
      <c r="A51" s="241"/>
      <c r="B51" s="241"/>
      <c r="C51" s="251" t="s">
        <v>245</v>
      </c>
      <c r="D51" s="40"/>
      <c r="E51" s="252"/>
      <c r="F51" s="253"/>
      <c r="G51" s="336"/>
      <c r="H51" s="337"/>
    </row>
    <row r="52" spans="1:8" ht="14.1" customHeight="1" x14ac:dyDescent="0.15">
      <c r="A52" s="241"/>
      <c r="B52" s="241"/>
      <c r="C52" s="251" t="s">
        <v>253</v>
      </c>
      <c r="D52" s="40"/>
      <c r="E52" s="252"/>
      <c r="F52" s="253"/>
      <c r="G52" s="336"/>
      <c r="H52" s="337"/>
    </row>
    <row r="53" spans="1:8" ht="14.1" customHeight="1" x14ac:dyDescent="0.15">
      <c r="A53" s="241"/>
      <c r="B53" s="246"/>
      <c r="C53" s="257" t="s">
        <v>284</v>
      </c>
      <c r="D53" s="42"/>
      <c r="E53" s="258"/>
      <c r="F53" s="267"/>
      <c r="G53" s="268"/>
      <c r="H53" s="269"/>
    </row>
    <row r="54" spans="1:8" ht="14.1" customHeight="1" x14ac:dyDescent="0.15">
      <c r="A54" s="241"/>
      <c r="B54" s="235" t="s">
        <v>25</v>
      </c>
      <c r="C54" s="286"/>
      <c r="D54" s="48"/>
      <c r="E54" s="237"/>
      <c r="F54" s="36">
        <f>SUM(F55:F57)</f>
        <v>0</v>
      </c>
      <c r="G54" s="328"/>
      <c r="H54" s="329"/>
    </row>
    <row r="55" spans="1:8" ht="14.1" customHeight="1" x14ac:dyDescent="0.15">
      <c r="A55" s="241"/>
      <c r="B55" s="241"/>
      <c r="C55" s="248" t="s">
        <v>12</v>
      </c>
      <c r="D55" s="287"/>
      <c r="E55" s="249"/>
      <c r="F55" s="250"/>
      <c r="G55" s="332"/>
      <c r="H55" s="333"/>
    </row>
    <row r="56" spans="1:8" ht="14.1" customHeight="1" x14ac:dyDescent="0.15">
      <c r="A56" s="241"/>
      <c r="B56" s="241"/>
      <c r="C56" s="251" t="s">
        <v>13</v>
      </c>
      <c r="D56" s="288"/>
      <c r="E56" s="252"/>
      <c r="F56" s="253"/>
      <c r="G56" s="336"/>
      <c r="H56" s="337"/>
    </row>
    <row r="57" spans="1:8" ht="14.1" customHeight="1" x14ac:dyDescent="0.15">
      <c r="A57" s="241"/>
      <c r="B57" s="241"/>
      <c r="C57" s="257" t="s">
        <v>14</v>
      </c>
      <c r="D57" s="289"/>
      <c r="E57" s="258"/>
      <c r="F57" s="271"/>
      <c r="G57" s="348"/>
      <c r="H57" s="349"/>
    </row>
    <row r="58" spans="1:8" ht="14.1" customHeight="1" x14ac:dyDescent="0.15">
      <c r="A58" s="235" t="s">
        <v>188</v>
      </c>
      <c r="B58" s="236" t="s">
        <v>295</v>
      </c>
      <c r="C58" s="236"/>
      <c r="D58" s="236"/>
      <c r="E58" s="245"/>
      <c r="F58" s="36">
        <f>SUM(F59,F68)</f>
        <v>0</v>
      </c>
      <c r="G58" s="328"/>
      <c r="H58" s="329"/>
    </row>
    <row r="59" spans="1:8" ht="14.1" customHeight="1" x14ac:dyDescent="0.15">
      <c r="A59" s="241"/>
      <c r="B59" s="235" t="s">
        <v>24</v>
      </c>
      <c r="C59" s="243"/>
      <c r="D59" s="48"/>
      <c r="E59" s="237"/>
      <c r="F59" s="36">
        <f>SUM(F60:F67)</f>
        <v>0</v>
      </c>
      <c r="G59" s="328"/>
      <c r="H59" s="329"/>
    </row>
    <row r="60" spans="1:8" ht="14.1" customHeight="1" x14ac:dyDescent="0.15">
      <c r="A60" s="241"/>
      <c r="B60" s="241"/>
      <c r="C60" s="248" t="s">
        <v>264</v>
      </c>
      <c r="D60" s="38"/>
      <c r="E60" s="249"/>
      <c r="F60" s="250"/>
      <c r="G60" s="332"/>
      <c r="H60" s="333"/>
    </row>
    <row r="61" spans="1:8" ht="14.1" customHeight="1" x14ac:dyDescent="0.15">
      <c r="A61" s="241"/>
      <c r="B61" s="241"/>
      <c r="C61" s="263" t="s">
        <v>270</v>
      </c>
      <c r="D61" s="40"/>
      <c r="E61" s="252"/>
      <c r="F61" s="253"/>
      <c r="G61" s="254"/>
      <c r="H61" s="255"/>
    </row>
    <row r="62" spans="1:8" ht="14.1" customHeight="1" x14ac:dyDescent="0.15">
      <c r="A62" s="241"/>
      <c r="B62" s="241"/>
      <c r="C62" s="263" t="s">
        <v>271</v>
      </c>
      <c r="D62" s="40"/>
      <c r="E62" s="252"/>
      <c r="F62" s="253"/>
      <c r="G62" s="254"/>
      <c r="H62" s="255"/>
    </row>
    <row r="63" spans="1:8" ht="14.1" customHeight="1" x14ac:dyDescent="0.15">
      <c r="A63" s="241"/>
      <c r="B63" s="241"/>
      <c r="C63" s="263" t="s">
        <v>272</v>
      </c>
      <c r="D63" s="40"/>
      <c r="E63" s="252"/>
      <c r="F63" s="253"/>
      <c r="G63" s="254"/>
      <c r="H63" s="255"/>
    </row>
    <row r="64" spans="1:8" ht="14.1" customHeight="1" x14ac:dyDescent="0.15">
      <c r="A64" s="241"/>
      <c r="B64" s="241"/>
      <c r="C64" s="263" t="s">
        <v>273</v>
      </c>
      <c r="D64" s="40"/>
      <c r="E64" s="252"/>
      <c r="F64" s="253"/>
      <c r="G64" s="254"/>
      <c r="H64" s="255"/>
    </row>
    <row r="65" spans="1:8" ht="14.1" customHeight="1" x14ac:dyDescent="0.15">
      <c r="A65" s="241"/>
      <c r="B65" s="241"/>
      <c r="C65" s="251" t="s">
        <v>277</v>
      </c>
      <c r="D65" s="40"/>
      <c r="E65" s="252"/>
      <c r="F65" s="253"/>
      <c r="G65" s="336"/>
      <c r="H65" s="337"/>
    </row>
    <row r="66" spans="1:8" ht="14.1" customHeight="1" x14ac:dyDescent="0.15">
      <c r="A66" s="241"/>
      <c r="B66" s="241"/>
      <c r="C66" s="251" t="s">
        <v>278</v>
      </c>
      <c r="D66" s="40"/>
      <c r="E66" s="252"/>
      <c r="F66" s="253"/>
      <c r="G66" s="336"/>
      <c r="H66" s="337"/>
    </row>
    <row r="67" spans="1:8" ht="14.1" customHeight="1" x14ac:dyDescent="0.15">
      <c r="A67" s="241"/>
      <c r="B67" s="246"/>
      <c r="C67" s="251" t="s">
        <v>284</v>
      </c>
      <c r="D67" s="42"/>
      <c r="E67" s="258"/>
      <c r="F67" s="259"/>
      <c r="G67" s="260"/>
      <c r="H67" s="261"/>
    </row>
    <row r="68" spans="1:8" ht="14.1" customHeight="1" x14ac:dyDescent="0.15">
      <c r="A68" s="241"/>
      <c r="B68" s="235" t="s">
        <v>25</v>
      </c>
      <c r="C68" s="243"/>
      <c r="D68" s="48"/>
      <c r="E68" s="237"/>
      <c r="F68" s="36">
        <f>SUM(F69:F71)</f>
        <v>0</v>
      </c>
      <c r="G68" s="328"/>
      <c r="H68" s="329"/>
    </row>
    <row r="69" spans="1:8" ht="14.1" customHeight="1" x14ac:dyDescent="0.15">
      <c r="A69" s="241"/>
      <c r="B69" s="241"/>
      <c r="C69" s="248" t="s">
        <v>12</v>
      </c>
      <c r="D69" s="38"/>
      <c r="E69" s="249"/>
      <c r="F69" s="250"/>
      <c r="G69" s="332"/>
      <c r="H69" s="333"/>
    </row>
    <row r="70" spans="1:8" ht="14.1" customHeight="1" x14ac:dyDescent="0.15">
      <c r="A70" s="241"/>
      <c r="B70" s="241"/>
      <c r="C70" s="251" t="s">
        <v>13</v>
      </c>
      <c r="D70" s="40"/>
      <c r="E70" s="252"/>
      <c r="F70" s="253"/>
      <c r="G70" s="336"/>
      <c r="H70" s="337"/>
    </row>
    <row r="71" spans="1:8" ht="14.1" customHeight="1" x14ac:dyDescent="0.15">
      <c r="A71" s="241"/>
      <c r="B71" s="241"/>
      <c r="C71" s="270" t="s">
        <v>14</v>
      </c>
      <c r="D71" s="42"/>
      <c r="E71" s="258"/>
      <c r="F71" s="271"/>
      <c r="G71" s="348"/>
      <c r="H71" s="349"/>
    </row>
    <row r="72" spans="1:8" ht="14.1" customHeight="1" x14ac:dyDescent="0.15">
      <c r="A72" s="235" t="s">
        <v>189</v>
      </c>
      <c r="B72" s="236" t="s">
        <v>297</v>
      </c>
      <c r="C72" s="236"/>
      <c r="D72" s="236"/>
      <c r="E72" s="245"/>
      <c r="F72" s="36">
        <f>SUM(F73:F76)</f>
        <v>0</v>
      </c>
      <c r="G72" s="328"/>
      <c r="H72" s="329"/>
    </row>
    <row r="73" spans="1:8" ht="14.1" customHeight="1" x14ac:dyDescent="0.15">
      <c r="A73" s="246"/>
      <c r="B73" s="242"/>
      <c r="C73" s="236" t="s">
        <v>281</v>
      </c>
      <c r="D73" s="236"/>
      <c r="E73" s="237"/>
      <c r="F73" s="238"/>
      <c r="G73" s="239"/>
      <c r="H73" s="240"/>
    </row>
    <row r="74" spans="1:8" ht="14.1" customHeight="1" x14ac:dyDescent="0.15">
      <c r="A74" s="246"/>
      <c r="B74" s="242"/>
      <c r="C74" s="236" t="s">
        <v>282</v>
      </c>
      <c r="D74" s="236"/>
      <c r="E74" s="237"/>
      <c r="F74" s="238"/>
      <c r="G74" s="239"/>
      <c r="H74" s="240"/>
    </row>
    <row r="75" spans="1:8" ht="14.1" customHeight="1" x14ac:dyDescent="0.15">
      <c r="A75" s="246"/>
      <c r="B75" s="242"/>
      <c r="C75" s="236" t="s">
        <v>283</v>
      </c>
      <c r="D75" s="236"/>
      <c r="E75" s="237"/>
      <c r="F75" s="238"/>
      <c r="G75" s="239"/>
      <c r="H75" s="240"/>
    </row>
    <row r="76" spans="1:8" ht="14.1" customHeight="1" thickBot="1" x14ac:dyDescent="0.2">
      <c r="A76" s="272"/>
      <c r="B76" s="273" t="s">
        <v>18</v>
      </c>
      <c r="C76" s="274"/>
      <c r="D76" s="274"/>
      <c r="E76" s="276"/>
      <c r="F76" s="277"/>
      <c r="G76" s="340"/>
      <c r="H76" s="341"/>
    </row>
    <row r="77" spans="1:8" ht="14.1" customHeight="1" x14ac:dyDescent="0.15">
      <c r="A77" s="235" t="s">
        <v>325</v>
      </c>
      <c r="B77" s="236" t="s">
        <v>326</v>
      </c>
      <c r="C77" s="236"/>
      <c r="D77" s="236"/>
      <c r="E77" s="245"/>
      <c r="F77" s="36">
        <f>SUM(F78:F82)</f>
        <v>0</v>
      </c>
      <c r="G77" s="328"/>
      <c r="H77" s="329"/>
    </row>
    <row r="78" spans="1:8" ht="14.1" customHeight="1" x14ac:dyDescent="0.15">
      <c r="A78" s="241"/>
      <c r="B78" s="242"/>
      <c r="C78" s="236" t="s">
        <v>203</v>
      </c>
      <c r="D78" s="243"/>
      <c r="E78" s="237"/>
      <c r="F78" s="238"/>
      <c r="G78" s="328"/>
      <c r="H78" s="329"/>
    </row>
    <row r="79" spans="1:8" ht="14.1" customHeight="1" x14ac:dyDescent="0.15">
      <c r="A79" s="241"/>
      <c r="B79" s="242"/>
      <c r="C79" s="236" t="s">
        <v>204</v>
      </c>
      <c r="D79" s="243"/>
      <c r="E79" s="237"/>
      <c r="F79" s="238"/>
      <c r="G79" s="328"/>
      <c r="H79" s="329"/>
    </row>
    <row r="80" spans="1:8" ht="14.1" customHeight="1" x14ac:dyDescent="0.15">
      <c r="A80" s="241"/>
      <c r="B80" s="242"/>
      <c r="C80" s="236" t="s">
        <v>205</v>
      </c>
      <c r="D80" s="243"/>
      <c r="E80" s="237"/>
      <c r="F80" s="238"/>
      <c r="G80" s="328"/>
      <c r="H80" s="329"/>
    </row>
    <row r="81" spans="1:17" ht="14.1" customHeight="1" x14ac:dyDescent="0.15">
      <c r="A81" s="241"/>
      <c r="B81" s="242"/>
      <c r="C81" s="236" t="s">
        <v>206</v>
      </c>
      <c r="D81" s="243"/>
      <c r="E81" s="237"/>
      <c r="F81" s="238"/>
      <c r="G81" s="328"/>
      <c r="H81" s="329"/>
    </row>
    <row r="82" spans="1:17" ht="14.1" customHeight="1" thickBot="1" x14ac:dyDescent="0.2">
      <c r="A82" s="272"/>
      <c r="B82" s="273" t="s">
        <v>18</v>
      </c>
      <c r="C82" s="274"/>
      <c r="D82" s="275"/>
      <c r="E82" s="276"/>
      <c r="F82" s="277"/>
      <c r="G82" s="340"/>
      <c r="H82" s="341"/>
    </row>
    <row r="83" spans="1:17" ht="14.1" customHeight="1" thickBot="1" x14ac:dyDescent="0.2">
      <c r="A83" s="278" t="s">
        <v>16</v>
      </c>
      <c r="B83" s="279"/>
      <c r="C83" s="279"/>
      <c r="D83" s="280"/>
      <c r="E83" s="281"/>
      <c r="F83" s="46">
        <f>SUM(F9,F10,F14,F22,F29,F47,F58,F72,F77)</f>
        <v>0</v>
      </c>
      <c r="G83" s="345" t="s">
        <v>289</v>
      </c>
      <c r="H83" s="346"/>
    </row>
    <row r="84" spans="1:17" x14ac:dyDescent="0.15">
      <c r="F84" s="47"/>
      <c r="G84" s="47"/>
      <c r="H84" s="47"/>
    </row>
    <row r="85" spans="1:17" x14ac:dyDescent="0.15">
      <c r="A85" s="306" t="s">
        <v>380</v>
      </c>
      <c r="B85" s="306"/>
      <c r="C85" s="306"/>
      <c r="D85" s="347" t="s">
        <v>388</v>
      </c>
      <c r="E85" s="347"/>
      <c r="F85" s="347"/>
      <c r="G85" s="347"/>
      <c r="H85" s="347"/>
      <c r="N85" s="32"/>
    </row>
    <row r="86" spans="1:17" x14ac:dyDescent="0.15">
      <c r="A86" s="306" t="s">
        <v>381</v>
      </c>
      <c r="B86" s="306"/>
      <c r="C86" s="306"/>
      <c r="D86" s="347" t="s">
        <v>389</v>
      </c>
      <c r="E86" s="347"/>
      <c r="F86" s="347"/>
      <c r="G86" s="347"/>
      <c r="H86" s="347"/>
      <c r="N86" s="32"/>
    </row>
    <row r="87" spans="1:17" x14ac:dyDescent="0.15">
      <c r="A87" s="306" t="s">
        <v>382</v>
      </c>
      <c r="B87" s="306"/>
      <c r="C87" s="306"/>
      <c r="D87" s="347" t="s">
        <v>390</v>
      </c>
      <c r="E87" s="347"/>
      <c r="F87" s="347"/>
      <c r="G87" s="347"/>
      <c r="H87" s="347"/>
      <c r="N87" s="32"/>
    </row>
    <row r="88" spans="1:17" x14ac:dyDescent="0.15">
      <c r="A88" s="306" t="s">
        <v>383</v>
      </c>
      <c r="B88" s="306"/>
      <c r="C88" s="306"/>
      <c r="D88" s="347" t="s">
        <v>391</v>
      </c>
      <c r="E88" s="347"/>
      <c r="F88" s="347"/>
      <c r="G88" s="347"/>
      <c r="H88" s="347"/>
      <c r="J88" s="323"/>
      <c r="K88" s="323"/>
      <c r="L88" s="323"/>
      <c r="M88" s="323"/>
      <c r="N88" s="323"/>
      <c r="O88" s="323"/>
      <c r="P88" s="323"/>
      <c r="Q88" s="323"/>
    </row>
    <row r="89" spans="1:17" x14ac:dyDescent="0.15">
      <c r="A89" s="306" t="s">
        <v>384</v>
      </c>
      <c r="B89" s="306"/>
      <c r="C89" s="306"/>
      <c r="D89" s="347" t="s">
        <v>392</v>
      </c>
      <c r="E89" s="347"/>
      <c r="F89" s="347"/>
      <c r="G89" s="347"/>
      <c r="H89" s="347"/>
      <c r="J89" s="323"/>
      <c r="K89" s="323"/>
      <c r="L89" s="323"/>
      <c r="M89" s="323"/>
      <c r="N89" s="323"/>
      <c r="O89" s="323"/>
      <c r="P89" s="323"/>
      <c r="Q89" s="323"/>
    </row>
    <row r="90" spans="1:17" ht="48" customHeight="1" x14ac:dyDescent="0.15">
      <c r="A90" s="306" t="s">
        <v>385</v>
      </c>
      <c r="B90" s="306"/>
      <c r="C90" s="306"/>
      <c r="D90" s="324" t="s">
        <v>393</v>
      </c>
      <c r="E90" s="324"/>
      <c r="F90" s="324"/>
      <c r="G90" s="324"/>
      <c r="H90" s="324"/>
      <c r="J90" s="323"/>
      <c r="K90" s="323"/>
      <c r="L90" s="323"/>
      <c r="M90" s="323"/>
      <c r="N90" s="323"/>
      <c r="O90" s="323"/>
      <c r="P90" s="323"/>
      <c r="Q90" s="323"/>
    </row>
    <row r="91" spans="1:17" ht="24" customHeight="1" x14ac:dyDescent="0.15">
      <c r="A91" s="306" t="s">
        <v>386</v>
      </c>
      <c r="B91" s="306"/>
      <c r="C91" s="306"/>
      <c r="D91" s="324" t="s">
        <v>394</v>
      </c>
      <c r="E91" s="324"/>
      <c r="F91" s="324"/>
      <c r="G91" s="324"/>
      <c r="H91" s="324"/>
      <c r="N91" s="32"/>
    </row>
    <row r="92" spans="1:17" x14ac:dyDescent="0.15">
      <c r="A92" s="306"/>
      <c r="B92" s="306"/>
      <c r="C92" s="306"/>
      <c r="D92" s="347"/>
      <c r="E92" s="347"/>
      <c r="F92" s="347"/>
      <c r="G92" s="347"/>
      <c r="H92" s="347"/>
      <c r="N92" s="32"/>
    </row>
    <row r="93" spans="1:17" x14ac:dyDescent="0.15">
      <c r="D93" s="323"/>
      <c r="E93" s="323"/>
      <c r="F93" s="323"/>
      <c r="G93" s="323"/>
      <c r="H93" s="323"/>
      <c r="N93" s="32"/>
    </row>
    <row r="94" spans="1:17" x14ac:dyDescent="0.15">
      <c r="D94" s="323"/>
      <c r="E94" s="323"/>
      <c r="F94" s="323"/>
      <c r="G94" s="323"/>
      <c r="H94" s="323"/>
      <c r="N94" s="32"/>
    </row>
  </sheetData>
  <customSheetViews>
    <customSheetView guid="{1E432D73-D559-4735-96E9-E42C2997E3E5}" showPageBreaks="1" showGridLines="0" printArea="1" view="pageBreakPreview">
      <selection activeCell="C35" sqref="C35"/>
      <pageMargins left="0.7" right="0.7" top="0.75" bottom="0.75" header="0.3" footer="0.3"/>
      <pageSetup paperSize="9" orientation="portrait" horizontalDpi="300" verticalDpi="300" r:id="rId1"/>
    </customSheetView>
  </customSheetViews>
  <mergeCells count="87">
    <mergeCell ref="D91:H91"/>
    <mergeCell ref="D92:H92"/>
    <mergeCell ref="D93:H93"/>
    <mergeCell ref="D94:H94"/>
    <mergeCell ref="G1:H1"/>
    <mergeCell ref="G28:H28"/>
    <mergeCell ref="G70:H70"/>
    <mergeCell ref="G71:H71"/>
    <mergeCell ref="G59:H59"/>
    <mergeCell ref="G54:H54"/>
    <mergeCell ref="G55:H55"/>
    <mergeCell ref="G56:H56"/>
    <mergeCell ref="G57:H57"/>
    <mergeCell ref="G46:H46"/>
    <mergeCell ref="G24:H24"/>
    <mergeCell ref="G41:H41"/>
    <mergeCell ref="J90:Q90"/>
    <mergeCell ref="J88:Q88"/>
    <mergeCell ref="J89:Q89"/>
    <mergeCell ref="G82:H82"/>
    <mergeCell ref="G83:H83"/>
    <mergeCell ref="D85:H85"/>
    <mergeCell ref="D86:H86"/>
    <mergeCell ref="D87:H87"/>
    <mergeCell ref="D88:H88"/>
    <mergeCell ref="D89:H89"/>
    <mergeCell ref="D90:H90"/>
    <mergeCell ref="G9:H9"/>
    <mergeCell ref="G42:H42"/>
    <mergeCell ref="G32:H32"/>
    <mergeCell ref="G33:H33"/>
    <mergeCell ref="G34:H34"/>
    <mergeCell ref="G19:H19"/>
    <mergeCell ref="G14:H14"/>
    <mergeCell ref="G15:H15"/>
    <mergeCell ref="G16:H16"/>
    <mergeCell ref="G22:H22"/>
    <mergeCell ref="G23:H23"/>
    <mergeCell ref="G10:H10"/>
    <mergeCell ref="G11:H11"/>
    <mergeCell ref="G12:H12"/>
    <mergeCell ref="G13:H13"/>
    <mergeCell ref="A8:D8"/>
    <mergeCell ref="A3:H3"/>
    <mergeCell ref="A6:H6"/>
    <mergeCell ref="A7:H7"/>
    <mergeCell ref="G8:H8"/>
    <mergeCell ref="G81:H81"/>
    <mergeCell ref="G77:H77"/>
    <mergeCell ref="G78:H78"/>
    <mergeCell ref="G79:H79"/>
    <mergeCell ref="G58:H58"/>
    <mergeCell ref="G72:H72"/>
    <mergeCell ref="G68:H68"/>
    <mergeCell ref="G69:H69"/>
    <mergeCell ref="G80:H80"/>
    <mergeCell ref="G76:H76"/>
    <mergeCell ref="G66:H66"/>
    <mergeCell ref="G65:H65"/>
    <mergeCell ref="B18:D18"/>
    <mergeCell ref="G17:H17"/>
    <mergeCell ref="G18:H18"/>
    <mergeCell ref="G43:H43"/>
    <mergeCell ref="G39:H39"/>
    <mergeCell ref="G40:H40"/>
    <mergeCell ref="G35:H35"/>
    <mergeCell ref="G37:H37"/>
    <mergeCell ref="G36:H36"/>
    <mergeCell ref="G21:H21"/>
    <mergeCell ref="G29:H29"/>
    <mergeCell ref="G30:H30"/>
    <mergeCell ref="G31:H31"/>
    <mergeCell ref="G20:H20"/>
    <mergeCell ref="G25:H25"/>
    <mergeCell ref="C43:D43"/>
    <mergeCell ref="B26:D26"/>
    <mergeCell ref="G27:H27"/>
    <mergeCell ref="G38:H38"/>
    <mergeCell ref="C45:D45"/>
    <mergeCell ref="G60:H60"/>
    <mergeCell ref="G45:H45"/>
    <mergeCell ref="G47:H47"/>
    <mergeCell ref="G48:H48"/>
    <mergeCell ref="G49:H49"/>
    <mergeCell ref="G51:H51"/>
    <mergeCell ref="G52:H52"/>
    <mergeCell ref="G44:H44"/>
  </mergeCells>
  <phoneticPr fontId="2"/>
  <printOptions horizontalCentered="1"/>
  <pageMargins left="0.78740157480314965" right="0.78740157480314965" top="0.78740157480314965" bottom="0.78740157480314965" header="0.31496062992125984" footer="0.31496062992125984"/>
  <pageSetup paperSize="9" scale="96" orientation="portrait" cellComments="asDisplayed" horizontalDpi="300" verticalDpi="300" r:id="rId2"/>
  <rowBreaks count="1" manualBreakCount="1">
    <brk id="4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5"/>
  <sheetViews>
    <sheetView view="pageBreakPreview" topLeftCell="A77" zoomScaleNormal="80" zoomScaleSheetLayoutView="100" workbookViewId="0">
      <selection activeCell="D152" sqref="D152"/>
    </sheetView>
  </sheetViews>
  <sheetFormatPr defaultColWidth="8.85546875" defaultRowHeight="12" x14ac:dyDescent="0.15"/>
  <cols>
    <col min="1" max="1" width="1.7109375" style="2" customWidth="1"/>
    <col min="2" max="3" width="2.7109375" style="2" customWidth="1"/>
    <col min="4" max="4" width="26.7109375" style="2" customWidth="1"/>
    <col min="5" max="6" width="16.5703125" style="2" customWidth="1"/>
    <col min="7" max="7" width="28.85546875" style="2" customWidth="1"/>
    <col min="8" max="8" width="1.7109375" style="2" customWidth="1"/>
    <col min="9" max="16384" width="8.85546875" style="2"/>
  </cols>
  <sheetData>
    <row r="1" spans="2:8" s="1" customFormat="1" ht="13.5" x14ac:dyDescent="0.15">
      <c r="G1" s="291" t="s">
        <v>312</v>
      </c>
      <c r="H1" s="290"/>
    </row>
    <row r="2" spans="2:8" s="1" customFormat="1" x14ac:dyDescent="0.15"/>
    <row r="3" spans="2:8" s="1" customFormat="1" ht="13.5" x14ac:dyDescent="0.15">
      <c r="B3" s="318" t="s">
        <v>313</v>
      </c>
      <c r="C3" s="318"/>
      <c r="D3" s="318"/>
      <c r="E3" s="318"/>
      <c r="F3" s="318"/>
      <c r="G3" s="318"/>
    </row>
    <row r="4" spans="2:8" s="1" customFormat="1" ht="12" customHeight="1" x14ac:dyDescent="0.15"/>
    <row r="5" spans="2:8" s="1" customFormat="1" ht="12" customHeight="1" x14ac:dyDescent="0.15"/>
    <row r="6" spans="2:8" s="1" customFormat="1" ht="18.75" customHeight="1" x14ac:dyDescent="0.15">
      <c r="B6" s="319" t="s">
        <v>116</v>
      </c>
      <c r="C6" s="319"/>
      <c r="D6" s="319"/>
      <c r="E6" s="319"/>
      <c r="F6" s="319"/>
      <c r="G6" s="319"/>
    </row>
    <row r="7" spans="2:8" ht="14.1" customHeight="1" x14ac:dyDescent="0.15">
      <c r="B7" s="342" t="s">
        <v>19</v>
      </c>
      <c r="C7" s="342"/>
      <c r="D7" s="342"/>
      <c r="E7" s="342"/>
      <c r="F7" s="342"/>
      <c r="G7" s="342"/>
    </row>
    <row r="8" spans="2:8" ht="14.1" customHeight="1" x14ac:dyDescent="0.15">
      <c r="B8" s="313" t="s">
        <v>1</v>
      </c>
      <c r="C8" s="313"/>
      <c r="D8" s="313"/>
      <c r="E8" s="34" t="s">
        <v>6</v>
      </c>
      <c r="F8" s="322" t="s">
        <v>17</v>
      </c>
      <c r="G8" s="321"/>
    </row>
    <row r="9" spans="2:8" ht="13.5" customHeight="1" x14ac:dyDescent="0.15">
      <c r="B9" s="3" t="s">
        <v>309</v>
      </c>
      <c r="C9" s="35"/>
      <c r="D9" s="35"/>
      <c r="E9" s="36">
        <f>+E10+E20+E47+E59+E56+E61</f>
        <v>0</v>
      </c>
      <c r="F9" s="355"/>
      <c r="G9" s="356"/>
    </row>
    <row r="10" spans="2:8" ht="13.5" customHeight="1" x14ac:dyDescent="0.15">
      <c r="B10" s="7"/>
      <c r="C10" s="3" t="s">
        <v>117</v>
      </c>
      <c r="D10" s="35"/>
      <c r="E10" s="36">
        <f>SUM(E11:E19)</f>
        <v>0</v>
      </c>
      <c r="F10" s="355"/>
      <c r="G10" s="356"/>
    </row>
    <row r="11" spans="2:8" ht="13.5" customHeight="1" x14ac:dyDescent="0.15">
      <c r="B11" s="7"/>
      <c r="C11" s="7"/>
      <c r="D11" s="49" t="s">
        <v>118</v>
      </c>
      <c r="E11" s="39"/>
      <c r="F11" s="361"/>
      <c r="G11" s="362"/>
    </row>
    <row r="12" spans="2:8" ht="13.5" customHeight="1" x14ac:dyDescent="0.15">
      <c r="B12" s="7"/>
      <c r="C12" s="7"/>
      <c r="D12" s="50" t="s">
        <v>119</v>
      </c>
      <c r="E12" s="41"/>
      <c r="F12" s="353"/>
      <c r="G12" s="354"/>
    </row>
    <row r="13" spans="2:8" ht="13.5" customHeight="1" x14ac:dyDescent="0.15">
      <c r="B13" s="7"/>
      <c r="C13" s="7"/>
      <c r="D13" s="50" t="s">
        <v>120</v>
      </c>
      <c r="E13" s="41"/>
      <c r="F13" s="353"/>
      <c r="G13" s="354"/>
    </row>
    <row r="14" spans="2:8" ht="13.5" customHeight="1" x14ac:dyDescent="0.15">
      <c r="B14" s="7"/>
      <c r="C14" s="7"/>
      <c r="D14" s="50" t="s">
        <v>121</v>
      </c>
      <c r="E14" s="41"/>
      <c r="F14" s="353"/>
      <c r="G14" s="354"/>
    </row>
    <row r="15" spans="2:8" ht="13.5" customHeight="1" x14ac:dyDescent="0.15">
      <c r="B15" s="7"/>
      <c r="C15" s="7"/>
      <c r="D15" s="50" t="s">
        <v>122</v>
      </c>
      <c r="E15" s="41"/>
      <c r="F15" s="353"/>
      <c r="G15" s="354"/>
    </row>
    <row r="16" spans="2:8" ht="13.5" customHeight="1" x14ac:dyDescent="0.15">
      <c r="B16" s="7"/>
      <c r="C16" s="7"/>
      <c r="D16" s="50" t="s">
        <v>123</v>
      </c>
      <c r="E16" s="41"/>
      <c r="F16" s="353"/>
      <c r="G16" s="354"/>
    </row>
    <row r="17" spans="2:7" ht="13.5" customHeight="1" x14ac:dyDescent="0.15">
      <c r="B17" s="7"/>
      <c r="C17" s="7"/>
      <c r="D17" s="50" t="s">
        <v>124</v>
      </c>
      <c r="E17" s="41"/>
      <c r="F17" s="353"/>
      <c r="G17" s="354"/>
    </row>
    <row r="18" spans="2:7" ht="13.5" customHeight="1" x14ac:dyDescent="0.15">
      <c r="B18" s="7"/>
      <c r="C18" s="7"/>
      <c r="D18" s="50" t="s">
        <v>125</v>
      </c>
      <c r="E18" s="41"/>
      <c r="F18" s="353"/>
      <c r="G18" s="354"/>
    </row>
    <row r="19" spans="2:7" ht="13.5" customHeight="1" x14ac:dyDescent="0.15">
      <c r="B19" s="7"/>
      <c r="C19" s="7"/>
      <c r="D19" s="51" t="s">
        <v>18</v>
      </c>
      <c r="E19" s="43"/>
      <c r="F19" s="359"/>
      <c r="G19" s="360"/>
    </row>
    <row r="20" spans="2:7" ht="13.5" customHeight="1" x14ac:dyDescent="0.15">
      <c r="B20" s="7"/>
      <c r="C20" s="3" t="s">
        <v>126</v>
      </c>
      <c r="D20" s="35"/>
      <c r="E20" s="36">
        <f>SUM(E21:E46)</f>
        <v>0</v>
      </c>
      <c r="F20" s="355"/>
      <c r="G20" s="356"/>
    </row>
    <row r="21" spans="2:7" ht="13.5" customHeight="1" x14ac:dyDescent="0.15">
      <c r="B21" s="7"/>
      <c r="C21" s="7"/>
      <c r="D21" s="49" t="s">
        <v>217</v>
      </c>
      <c r="E21" s="39"/>
      <c r="F21" s="361"/>
      <c r="G21" s="362"/>
    </row>
    <row r="22" spans="2:7" ht="13.5" customHeight="1" x14ac:dyDescent="0.15">
      <c r="B22" s="7"/>
      <c r="C22" s="7"/>
      <c r="D22" s="50" t="s">
        <v>218</v>
      </c>
      <c r="E22" s="41"/>
      <c r="F22" s="353"/>
      <c r="G22" s="354"/>
    </row>
    <row r="23" spans="2:7" ht="13.5" customHeight="1" x14ac:dyDescent="0.15">
      <c r="B23" s="7"/>
      <c r="C23" s="7"/>
      <c r="D23" s="52" t="s">
        <v>219</v>
      </c>
      <c r="E23" s="41"/>
      <c r="F23" s="353"/>
      <c r="G23" s="354"/>
    </row>
    <row r="24" spans="2:7" ht="13.5" customHeight="1" x14ac:dyDescent="0.15">
      <c r="B24" s="7"/>
      <c r="C24" s="7"/>
      <c r="D24" s="52" t="s">
        <v>220</v>
      </c>
      <c r="E24" s="41"/>
      <c r="F24" s="353"/>
      <c r="G24" s="354"/>
    </row>
    <row r="25" spans="2:7" ht="13.5" customHeight="1" x14ac:dyDescent="0.15">
      <c r="B25" s="7"/>
      <c r="C25" s="7"/>
      <c r="D25" s="52" t="s">
        <v>221</v>
      </c>
      <c r="E25" s="41"/>
      <c r="F25" s="353"/>
      <c r="G25" s="354"/>
    </row>
    <row r="26" spans="2:7" ht="13.5" customHeight="1" x14ac:dyDescent="0.15">
      <c r="B26" s="7"/>
      <c r="C26" s="7"/>
      <c r="D26" s="50" t="s">
        <v>222</v>
      </c>
      <c r="E26" s="41"/>
      <c r="F26" s="353"/>
      <c r="G26" s="354"/>
    </row>
    <row r="27" spans="2:7" ht="13.5" customHeight="1" x14ac:dyDescent="0.15">
      <c r="B27" s="7"/>
      <c r="C27" s="7"/>
      <c r="D27" s="50" t="s">
        <v>223</v>
      </c>
      <c r="E27" s="41"/>
      <c r="F27" s="353"/>
      <c r="G27" s="354"/>
    </row>
    <row r="28" spans="2:7" ht="13.5" customHeight="1" x14ac:dyDescent="0.15">
      <c r="B28" s="7"/>
      <c r="C28" s="7"/>
      <c r="D28" s="50" t="s">
        <v>224</v>
      </c>
      <c r="E28" s="41"/>
      <c r="F28" s="353"/>
      <c r="G28" s="354"/>
    </row>
    <row r="29" spans="2:7" ht="13.5" customHeight="1" x14ac:dyDescent="0.15">
      <c r="B29" s="7"/>
      <c r="C29" s="7"/>
      <c r="D29" s="50" t="s">
        <v>225</v>
      </c>
      <c r="E29" s="41"/>
      <c r="F29" s="353"/>
      <c r="G29" s="354"/>
    </row>
    <row r="30" spans="2:7" ht="13.5" customHeight="1" x14ac:dyDescent="0.15">
      <c r="B30" s="7"/>
      <c r="C30" s="7"/>
      <c r="D30" s="50" t="s">
        <v>226</v>
      </c>
      <c r="E30" s="41"/>
      <c r="F30" s="353"/>
      <c r="G30" s="354"/>
    </row>
    <row r="31" spans="2:7" ht="13.5" customHeight="1" x14ac:dyDescent="0.15">
      <c r="B31" s="7"/>
      <c r="C31" s="7"/>
      <c r="D31" s="50" t="s">
        <v>227</v>
      </c>
      <c r="E31" s="41"/>
      <c r="F31" s="353"/>
      <c r="G31" s="354"/>
    </row>
    <row r="32" spans="2:7" ht="13.5" customHeight="1" x14ac:dyDescent="0.15">
      <c r="B32" s="7"/>
      <c r="C32" s="7"/>
      <c r="D32" s="50" t="s">
        <v>228</v>
      </c>
      <c r="E32" s="41"/>
      <c r="F32" s="353"/>
      <c r="G32" s="354"/>
    </row>
    <row r="33" spans="2:7" ht="13.5" customHeight="1" x14ac:dyDescent="0.15">
      <c r="B33" s="7"/>
      <c r="C33" s="7"/>
      <c r="D33" s="50" t="s">
        <v>229</v>
      </c>
      <c r="E33" s="41"/>
      <c r="F33" s="353"/>
      <c r="G33" s="354"/>
    </row>
    <row r="34" spans="2:7" ht="13.5" customHeight="1" x14ac:dyDescent="0.15">
      <c r="B34" s="7"/>
      <c r="C34" s="7"/>
      <c r="D34" s="50" t="s">
        <v>230</v>
      </c>
      <c r="E34" s="41"/>
      <c r="F34" s="353"/>
      <c r="G34" s="354"/>
    </row>
    <row r="35" spans="2:7" ht="13.5" customHeight="1" x14ac:dyDescent="0.15">
      <c r="B35" s="7"/>
      <c r="C35" s="7"/>
      <c r="D35" s="50" t="s">
        <v>231</v>
      </c>
      <c r="E35" s="41"/>
      <c r="F35" s="353"/>
      <c r="G35" s="354"/>
    </row>
    <row r="36" spans="2:7" ht="13.5" customHeight="1" x14ac:dyDescent="0.15">
      <c r="B36" s="7"/>
      <c r="C36" s="7"/>
      <c r="D36" s="50" t="s">
        <v>232</v>
      </c>
      <c r="E36" s="41"/>
      <c r="F36" s="353"/>
      <c r="G36" s="354"/>
    </row>
    <row r="37" spans="2:7" ht="13.5" customHeight="1" x14ac:dyDescent="0.15">
      <c r="B37" s="7"/>
      <c r="C37" s="7"/>
      <c r="D37" s="50" t="s">
        <v>233</v>
      </c>
      <c r="E37" s="41"/>
      <c r="F37" s="353"/>
      <c r="G37" s="354"/>
    </row>
    <row r="38" spans="2:7" ht="13.5" customHeight="1" x14ac:dyDescent="0.15">
      <c r="B38" s="7"/>
      <c r="C38" s="7"/>
      <c r="D38" s="50" t="s">
        <v>234</v>
      </c>
      <c r="E38" s="41"/>
      <c r="F38" s="353"/>
      <c r="G38" s="354"/>
    </row>
    <row r="39" spans="2:7" ht="13.5" customHeight="1" x14ac:dyDescent="0.15">
      <c r="B39" s="7"/>
      <c r="C39" s="7"/>
      <c r="D39" s="50" t="s">
        <v>235</v>
      </c>
      <c r="E39" s="41"/>
      <c r="F39" s="353"/>
      <c r="G39" s="354"/>
    </row>
    <row r="40" spans="2:7" ht="13.5" customHeight="1" x14ac:dyDescent="0.15">
      <c r="B40" s="7"/>
      <c r="C40" s="7"/>
      <c r="D40" s="50" t="s">
        <v>236</v>
      </c>
      <c r="E40" s="41"/>
      <c r="F40" s="353"/>
      <c r="G40" s="354"/>
    </row>
    <row r="41" spans="2:7" ht="13.5" customHeight="1" x14ac:dyDescent="0.15">
      <c r="B41" s="7"/>
      <c r="C41" s="7"/>
      <c r="D41" s="50" t="s">
        <v>237</v>
      </c>
      <c r="E41" s="41"/>
      <c r="F41" s="353"/>
      <c r="G41" s="354"/>
    </row>
    <row r="42" spans="2:7" ht="13.5" customHeight="1" x14ac:dyDescent="0.15">
      <c r="B42" s="7"/>
      <c r="C42" s="7"/>
      <c r="D42" s="50" t="s">
        <v>238</v>
      </c>
      <c r="E42" s="41"/>
      <c r="F42" s="353"/>
      <c r="G42" s="354"/>
    </row>
    <row r="43" spans="2:7" ht="13.5" customHeight="1" x14ac:dyDescent="0.15">
      <c r="B43" s="7"/>
      <c r="C43" s="7"/>
      <c r="D43" s="50" t="s">
        <v>240</v>
      </c>
      <c r="E43" s="41"/>
      <c r="F43" s="353"/>
      <c r="G43" s="354"/>
    </row>
    <row r="44" spans="2:7" ht="13.5" customHeight="1" x14ac:dyDescent="0.15">
      <c r="B44" s="7"/>
      <c r="C44" s="7"/>
      <c r="D44" s="50" t="s">
        <v>241</v>
      </c>
      <c r="E44" s="41"/>
      <c r="F44" s="353"/>
      <c r="G44" s="354"/>
    </row>
    <row r="45" spans="2:7" ht="13.5" customHeight="1" x14ac:dyDescent="0.15">
      <c r="B45" s="7"/>
      <c r="C45" s="7"/>
      <c r="D45" s="50" t="s">
        <v>239</v>
      </c>
      <c r="E45" s="41"/>
      <c r="F45" s="353"/>
      <c r="G45" s="354"/>
    </row>
    <row r="46" spans="2:7" ht="13.5" customHeight="1" x14ac:dyDescent="0.15">
      <c r="B46" s="7"/>
      <c r="C46" s="7"/>
      <c r="D46" s="51" t="s">
        <v>18</v>
      </c>
      <c r="E46" s="43"/>
      <c r="F46" s="359"/>
      <c r="G46" s="360"/>
    </row>
    <row r="47" spans="2:7" ht="13.5" customHeight="1" x14ac:dyDescent="0.15">
      <c r="B47" s="7"/>
      <c r="C47" s="3" t="s">
        <v>127</v>
      </c>
      <c r="D47" s="35"/>
      <c r="E47" s="36">
        <f>SUM(E48:E55)</f>
        <v>0</v>
      </c>
      <c r="F47" s="355"/>
      <c r="G47" s="356"/>
    </row>
    <row r="48" spans="2:7" ht="13.5" customHeight="1" x14ac:dyDescent="0.15">
      <c r="B48" s="7"/>
      <c r="C48" s="7"/>
      <c r="D48" s="49" t="s">
        <v>128</v>
      </c>
      <c r="E48" s="39"/>
      <c r="F48" s="361"/>
      <c r="G48" s="362"/>
    </row>
    <row r="49" spans="2:7" ht="13.5" customHeight="1" x14ac:dyDescent="0.15">
      <c r="B49" s="7"/>
      <c r="C49" s="7"/>
      <c r="D49" s="50" t="s">
        <v>129</v>
      </c>
      <c r="E49" s="41"/>
      <c r="F49" s="353"/>
      <c r="G49" s="354"/>
    </row>
    <row r="50" spans="2:7" ht="13.5" customHeight="1" x14ac:dyDescent="0.15">
      <c r="B50" s="7"/>
      <c r="C50" s="7"/>
      <c r="D50" s="50" t="s">
        <v>158</v>
      </c>
      <c r="E50" s="41"/>
      <c r="F50" s="353"/>
      <c r="G50" s="354"/>
    </row>
    <row r="51" spans="2:7" ht="13.5" customHeight="1" x14ac:dyDescent="0.15">
      <c r="B51" s="7"/>
      <c r="C51" s="7"/>
      <c r="D51" s="50" t="s">
        <v>242</v>
      </c>
      <c r="E51" s="41"/>
      <c r="F51" s="353"/>
      <c r="G51" s="354"/>
    </row>
    <row r="52" spans="2:7" ht="13.5" customHeight="1" x14ac:dyDescent="0.15">
      <c r="B52" s="7"/>
      <c r="C52" s="7"/>
      <c r="D52" s="50" t="s">
        <v>159</v>
      </c>
      <c r="E52" s="41"/>
      <c r="F52" s="353"/>
      <c r="G52" s="354"/>
    </row>
    <row r="53" spans="2:7" ht="13.5" customHeight="1" x14ac:dyDescent="0.15">
      <c r="B53" s="7"/>
      <c r="C53" s="7"/>
      <c r="D53" s="50" t="s">
        <v>130</v>
      </c>
      <c r="E53" s="41"/>
      <c r="F53" s="353"/>
      <c r="G53" s="354"/>
    </row>
    <row r="54" spans="2:7" ht="13.5" customHeight="1" x14ac:dyDescent="0.15">
      <c r="B54" s="7"/>
      <c r="C54" s="7"/>
      <c r="D54" s="50" t="s">
        <v>131</v>
      </c>
      <c r="E54" s="41"/>
      <c r="F54" s="353"/>
      <c r="G54" s="354"/>
    </row>
    <row r="55" spans="2:7" ht="13.5" customHeight="1" x14ac:dyDescent="0.15">
      <c r="B55" s="22"/>
      <c r="C55" s="22"/>
      <c r="D55" s="51" t="s">
        <v>18</v>
      </c>
      <c r="E55" s="43"/>
      <c r="F55" s="359"/>
      <c r="G55" s="360"/>
    </row>
    <row r="56" spans="2:7" ht="14.1" customHeight="1" x14ac:dyDescent="0.15">
      <c r="B56" s="7"/>
      <c r="C56" s="37" t="s">
        <v>132</v>
      </c>
      <c r="D56" s="303"/>
      <c r="E56" s="54">
        <f>SUM(E57:E58)</f>
        <v>0</v>
      </c>
      <c r="F56" s="363"/>
      <c r="G56" s="364"/>
    </row>
    <row r="57" spans="2:7" ht="14.1" customHeight="1" x14ac:dyDescent="0.15">
      <c r="B57" s="7"/>
      <c r="C57" s="7"/>
      <c r="D57" s="49" t="s">
        <v>133</v>
      </c>
      <c r="E57" s="39"/>
      <c r="F57" s="361"/>
      <c r="G57" s="362"/>
    </row>
    <row r="58" spans="2:7" ht="14.1" customHeight="1" x14ac:dyDescent="0.15">
      <c r="B58" s="7"/>
      <c r="C58" s="22"/>
      <c r="D58" s="42" t="s">
        <v>18</v>
      </c>
      <c r="E58" s="43"/>
      <c r="F58" s="359"/>
      <c r="G58" s="360"/>
    </row>
    <row r="59" spans="2:7" ht="14.1" customHeight="1" x14ac:dyDescent="0.15">
      <c r="B59" s="7"/>
      <c r="C59" s="3" t="s">
        <v>164</v>
      </c>
      <c r="D59" s="35"/>
      <c r="E59" s="36">
        <f>SUM(E60:E60)</f>
        <v>0</v>
      </c>
      <c r="F59" s="355"/>
      <c r="G59" s="356"/>
    </row>
    <row r="60" spans="2:7" ht="14.1" customHeight="1" x14ac:dyDescent="0.15">
      <c r="B60" s="7"/>
      <c r="C60" s="7"/>
      <c r="D60" s="42" t="s">
        <v>18</v>
      </c>
      <c r="E60" s="39"/>
      <c r="F60" s="361"/>
      <c r="G60" s="362"/>
    </row>
    <row r="61" spans="2:7" ht="14.1" customHeight="1" x14ac:dyDescent="0.15">
      <c r="B61" s="7"/>
      <c r="C61" s="3" t="s">
        <v>286</v>
      </c>
      <c r="D61" s="4"/>
      <c r="E61" s="36">
        <f>SUM(E62:E67)</f>
        <v>0</v>
      </c>
      <c r="F61" s="355"/>
      <c r="G61" s="356"/>
    </row>
    <row r="62" spans="2:7" ht="14.1" customHeight="1" x14ac:dyDescent="0.15">
      <c r="B62" s="37"/>
      <c r="C62" s="37"/>
      <c r="D62" s="50" t="s">
        <v>266</v>
      </c>
      <c r="E62" s="41"/>
      <c r="F62" s="353"/>
      <c r="G62" s="354"/>
    </row>
    <row r="63" spans="2:7" ht="14.1" customHeight="1" x14ac:dyDescent="0.15">
      <c r="B63" s="37"/>
      <c r="C63" s="37"/>
      <c r="D63" s="50" t="s">
        <v>265</v>
      </c>
      <c r="E63" s="41"/>
      <c r="F63" s="357"/>
      <c r="G63" s="358"/>
    </row>
    <row r="64" spans="2:7" ht="14.1" customHeight="1" x14ac:dyDescent="0.15">
      <c r="B64" s="37"/>
      <c r="C64" s="37"/>
      <c r="D64" s="50" t="s">
        <v>267</v>
      </c>
      <c r="E64" s="41"/>
      <c r="F64" s="357"/>
      <c r="G64" s="358"/>
    </row>
    <row r="65" spans="2:7" ht="14.1" customHeight="1" x14ac:dyDescent="0.15">
      <c r="B65" s="37"/>
      <c r="C65" s="37"/>
      <c r="D65" s="50" t="s">
        <v>268</v>
      </c>
      <c r="E65" s="41"/>
      <c r="F65" s="357"/>
      <c r="G65" s="358"/>
    </row>
    <row r="66" spans="2:7" ht="14.1" customHeight="1" x14ac:dyDescent="0.15">
      <c r="B66" s="37"/>
      <c r="C66" s="37"/>
      <c r="D66" s="50" t="s">
        <v>269</v>
      </c>
      <c r="E66" s="41"/>
      <c r="F66" s="357" t="s">
        <v>163</v>
      </c>
      <c r="G66" s="358"/>
    </row>
    <row r="67" spans="2:7" ht="14.1" customHeight="1" x14ac:dyDescent="0.15">
      <c r="B67" s="44"/>
      <c r="C67" s="44"/>
      <c r="D67" s="51" t="s">
        <v>18</v>
      </c>
      <c r="E67" s="43"/>
      <c r="F67" s="359"/>
      <c r="G67" s="360"/>
    </row>
    <row r="68" spans="2:7" ht="14.1" customHeight="1" x14ac:dyDescent="0.15">
      <c r="B68" s="3" t="s">
        <v>166</v>
      </c>
      <c r="C68" s="35"/>
      <c r="D68" s="53"/>
      <c r="E68" s="54">
        <f>E69</f>
        <v>0</v>
      </c>
      <c r="F68" s="355"/>
      <c r="G68" s="356"/>
    </row>
    <row r="69" spans="2:7" ht="14.1" customHeight="1" x14ac:dyDescent="0.15">
      <c r="B69" s="37"/>
      <c r="C69" s="350" t="s">
        <v>246</v>
      </c>
      <c r="D69" s="352"/>
      <c r="E69" s="36">
        <f>SUM(E70:E72)</f>
        <v>0</v>
      </c>
      <c r="F69" s="355"/>
      <c r="G69" s="356"/>
    </row>
    <row r="70" spans="2:7" ht="14.1" customHeight="1" x14ac:dyDescent="0.15">
      <c r="B70" s="37"/>
      <c r="C70" s="37"/>
      <c r="D70" s="38" t="s">
        <v>307</v>
      </c>
      <c r="E70" s="39"/>
      <c r="F70" s="361"/>
      <c r="G70" s="362"/>
    </row>
    <row r="71" spans="2:7" ht="14.1" customHeight="1" x14ac:dyDescent="0.15">
      <c r="B71" s="37"/>
      <c r="C71" s="37"/>
      <c r="D71" s="40" t="s">
        <v>308</v>
      </c>
      <c r="E71" s="41"/>
      <c r="F71" s="353"/>
      <c r="G71" s="354"/>
    </row>
    <row r="72" spans="2:7" ht="14.1" customHeight="1" x14ac:dyDescent="0.15">
      <c r="B72" s="37"/>
      <c r="C72" s="22"/>
      <c r="D72" s="42" t="s">
        <v>18</v>
      </c>
      <c r="E72" s="43"/>
      <c r="F72" s="359"/>
      <c r="G72" s="360"/>
    </row>
    <row r="73" spans="2:7" ht="14.1" customHeight="1" x14ac:dyDescent="0.15">
      <c r="B73" s="350" t="s">
        <v>310</v>
      </c>
      <c r="C73" s="351"/>
      <c r="D73" s="352"/>
      <c r="E73" s="36">
        <f>E74+E80+E86+E92</f>
        <v>0</v>
      </c>
      <c r="F73" s="355"/>
      <c r="G73" s="356"/>
    </row>
    <row r="74" spans="2:7" ht="14.1" customHeight="1" x14ac:dyDescent="0.15">
      <c r="B74" s="7"/>
      <c r="C74" s="235" t="s">
        <v>207</v>
      </c>
      <c r="D74" s="236"/>
      <c r="E74" s="36">
        <f>SUM(E75:E79)</f>
        <v>0</v>
      </c>
      <c r="F74" s="355"/>
      <c r="G74" s="356"/>
    </row>
    <row r="75" spans="2:7" ht="14.1" customHeight="1" x14ac:dyDescent="0.15">
      <c r="B75" s="7"/>
      <c r="C75" s="241"/>
      <c r="D75" s="283" t="s">
        <v>247</v>
      </c>
      <c r="E75" s="39"/>
      <c r="F75" s="361"/>
      <c r="G75" s="362"/>
    </row>
    <row r="76" spans="2:7" ht="14.1" customHeight="1" x14ac:dyDescent="0.15">
      <c r="B76" s="7"/>
      <c r="C76" s="241"/>
      <c r="D76" s="284" t="s">
        <v>248</v>
      </c>
      <c r="E76" s="41"/>
      <c r="F76" s="353"/>
      <c r="G76" s="354"/>
    </row>
    <row r="77" spans="2:7" ht="14.1" customHeight="1" x14ac:dyDescent="0.15">
      <c r="B77" s="7"/>
      <c r="C77" s="241"/>
      <c r="D77" s="284" t="s">
        <v>249</v>
      </c>
      <c r="E77" s="41"/>
      <c r="F77" s="353"/>
      <c r="G77" s="354"/>
    </row>
    <row r="78" spans="2:7" ht="14.1" customHeight="1" x14ac:dyDescent="0.15">
      <c r="B78" s="7"/>
      <c r="C78" s="241"/>
      <c r="D78" s="284" t="s">
        <v>250</v>
      </c>
      <c r="E78" s="41"/>
      <c r="F78" s="353"/>
      <c r="G78" s="354"/>
    </row>
    <row r="79" spans="2:7" ht="14.1" customHeight="1" x14ac:dyDescent="0.15">
      <c r="B79" s="7"/>
      <c r="C79" s="241"/>
      <c r="D79" s="285" t="s">
        <v>18</v>
      </c>
      <c r="E79" s="43"/>
      <c r="F79" s="359"/>
      <c r="G79" s="360"/>
    </row>
    <row r="80" spans="2:7" ht="14.1" customHeight="1" x14ac:dyDescent="0.15">
      <c r="B80" s="7"/>
      <c r="C80" s="235" t="s">
        <v>251</v>
      </c>
      <c r="D80" s="236"/>
      <c r="E80" s="36">
        <f>SUM(E81:E85)</f>
        <v>0</v>
      </c>
      <c r="F80" s="355"/>
      <c r="G80" s="356"/>
    </row>
    <row r="81" spans="2:7" ht="14.1" customHeight="1" x14ac:dyDescent="0.15">
      <c r="B81" s="7"/>
      <c r="C81" s="241"/>
      <c r="D81" s="283" t="s">
        <v>247</v>
      </c>
      <c r="E81" s="39"/>
      <c r="F81" s="361"/>
      <c r="G81" s="362"/>
    </row>
    <row r="82" spans="2:7" ht="14.1" customHeight="1" x14ac:dyDescent="0.15">
      <c r="B82" s="7"/>
      <c r="C82" s="241"/>
      <c r="D82" s="284" t="s">
        <v>248</v>
      </c>
      <c r="E82" s="41"/>
      <c r="F82" s="353"/>
      <c r="G82" s="354"/>
    </row>
    <row r="83" spans="2:7" ht="14.1" customHeight="1" x14ac:dyDescent="0.15">
      <c r="B83" s="7"/>
      <c r="C83" s="241"/>
      <c r="D83" s="284" t="s">
        <v>249</v>
      </c>
      <c r="E83" s="41"/>
      <c r="F83" s="353"/>
      <c r="G83" s="354"/>
    </row>
    <row r="84" spans="2:7" ht="14.1" customHeight="1" x14ac:dyDescent="0.15">
      <c r="B84" s="7"/>
      <c r="C84" s="241"/>
      <c r="D84" s="284" t="s">
        <v>250</v>
      </c>
      <c r="E84" s="41"/>
      <c r="F84" s="353"/>
      <c r="G84" s="354"/>
    </row>
    <row r="85" spans="2:7" ht="14.1" customHeight="1" x14ac:dyDescent="0.15">
      <c r="B85" s="7"/>
      <c r="C85" s="241"/>
      <c r="D85" s="285" t="s">
        <v>18</v>
      </c>
      <c r="E85" s="43"/>
      <c r="F85" s="359"/>
      <c r="G85" s="360"/>
    </row>
    <row r="86" spans="2:7" ht="14.1" customHeight="1" x14ac:dyDescent="0.15">
      <c r="B86" s="7"/>
      <c r="C86" s="235" t="s">
        <v>252</v>
      </c>
      <c r="D86" s="236"/>
      <c r="E86" s="36">
        <f>SUM(E87:E91)</f>
        <v>0</v>
      </c>
      <c r="F86" s="355"/>
      <c r="G86" s="356"/>
    </row>
    <row r="87" spans="2:7" ht="14.1" customHeight="1" x14ac:dyDescent="0.15">
      <c r="B87" s="7"/>
      <c r="C87" s="241"/>
      <c r="D87" s="283" t="s">
        <v>247</v>
      </c>
      <c r="E87" s="39"/>
      <c r="F87" s="361"/>
      <c r="G87" s="362"/>
    </row>
    <row r="88" spans="2:7" ht="14.1" customHeight="1" x14ac:dyDescent="0.15">
      <c r="B88" s="7"/>
      <c r="C88" s="241"/>
      <c r="D88" s="284" t="s">
        <v>248</v>
      </c>
      <c r="E88" s="41"/>
      <c r="F88" s="353"/>
      <c r="G88" s="354"/>
    </row>
    <row r="89" spans="2:7" ht="14.1" customHeight="1" x14ac:dyDescent="0.15">
      <c r="B89" s="7"/>
      <c r="C89" s="241"/>
      <c r="D89" s="284" t="s">
        <v>249</v>
      </c>
      <c r="E89" s="41"/>
      <c r="F89" s="353"/>
      <c r="G89" s="354"/>
    </row>
    <row r="90" spans="2:7" ht="14.1" customHeight="1" x14ac:dyDescent="0.15">
      <c r="B90" s="7"/>
      <c r="C90" s="241"/>
      <c r="D90" s="284" t="s">
        <v>250</v>
      </c>
      <c r="E90" s="41"/>
      <c r="F90" s="353"/>
      <c r="G90" s="354"/>
    </row>
    <row r="91" spans="2:7" ht="14.1" customHeight="1" x14ac:dyDescent="0.15">
      <c r="B91" s="7"/>
      <c r="C91" s="241"/>
      <c r="D91" s="285" t="s">
        <v>18</v>
      </c>
      <c r="E91" s="43"/>
      <c r="F91" s="359"/>
      <c r="G91" s="360"/>
    </row>
    <row r="92" spans="2:7" ht="14.1" customHeight="1" x14ac:dyDescent="0.15">
      <c r="B92" s="7"/>
      <c r="C92" s="235" t="s">
        <v>254</v>
      </c>
      <c r="D92" s="236"/>
      <c r="E92" s="36">
        <f>SUM(E93:E97)</f>
        <v>0</v>
      </c>
      <c r="F92" s="355"/>
      <c r="G92" s="356"/>
    </row>
    <row r="93" spans="2:7" ht="14.1" customHeight="1" x14ac:dyDescent="0.15">
      <c r="B93" s="7"/>
      <c r="C93" s="241"/>
      <c r="D93" s="283" t="s">
        <v>247</v>
      </c>
      <c r="E93" s="39"/>
      <c r="F93" s="361"/>
      <c r="G93" s="362"/>
    </row>
    <row r="94" spans="2:7" ht="14.1" customHeight="1" x14ac:dyDescent="0.15">
      <c r="B94" s="7"/>
      <c r="C94" s="241"/>
      <c r="D94" s="284" t="s">
        <v>248</v>
      </c>
      <c r="E94" s="41"/>
      <c r="F94" s="353"/>
      <c r="G94" s="354"/>
    </row>
    <row r="95" spans="2:7" ht="14.1" customHeight="1" x14ac:dyDescent="0.15">
      <c r="B95" s="7"/>
      <c r="C95" s="241"/>
      <c r="D95" s="284" t="s">
        <v>249</v>
      </c>
      <c r="E95" s="41"/>
      <c r="F95" s="353"/>
      <c r="G95" s="354"/>
    </row>
    <row r="96" spans="2:7" ht="14.1" customHeight="1" x14ac:dyDescent="0.15">
      <c r="B96" s="7"/>
      <c r="C96" s="241"/>
      <c r="D96" s="284" t="s">
        <v>250</v>
      </c>
      <c r="E96" s="41"/>
      <c r="F96" s="353"/>
      <c r="G96" s="354"/>
    </row>
    <row r="97" spans="2:7" ht="14.1" customHeight="1" x14ac:dyDescent="0.15">
      <c r="B97" s="22"/>
      <c r="C97" s="244"/>
      <c r="D97" s="285" t="s">
        <v>18</v>
      </c>
      <c r="E97" s="43"/>
      <c r="F97" s="359"/>
      <c r="G97" s="360"/>
    </row>
    <row r="98" spans="2:7" ht="13.5" customHeight="1" x14ac:dyDescent="0.15">
      <c r="B98" s="3" t="s">
        <v>287</v>
      </c>
      <c r="C98" s="35"/>
      <c r="D98" s="35"/>
      <c r="E98" s="36">
        <f>SUM(E99,E105,E111,E117,E123,E129,E135)</f>
        <v>0</v>
      </c>
      <c r="F98" s="355"/>
      <c r="G98" s="356"/>
    </row>
    <row r="99" spans="2:7" ht="13.5" customHeight="1" x14ac:dyDescent="0.15">
      <c r="B99" s="7"/>
      <c r="C99" s="3" t="s">
        <v>255</v>
      </c>
      <c r="D99" s="35"/>
      <c r="E99" s="36">
        <f>SUM(E100:E104)</f>
        <v>0</v>
      </c>
      <c r="F99" s="355"/>
      <c r="G99" s="356"/>
    </row>
    <row r="100" spans="2:7" ht="13.5" customHeight="1" x14ac:dyDescent="0.15">
      <c r="B100" s="7"/>
      <c r="C100" s="7"/>
      <c r="D100" s="49" t="s">
        <v>118</v>
      </c>
      <c r="E100" s="39"/>
      <c r="F100" s="361"/>
      <c r="G100" s="362"/>
    </row>
    <row r="101" spans="2:7" ht="13.5" customHeight="1" x14ac:dyDescent="0.15">
      <c r="B101" s="7"/>
      <c r="C101" s="7"/>
      <c r="D101" s="50" t="s">
        <v>161</v>
      </c>
      <c r="E101" s="41"/>
      <c r="F101" s="353"/>
      <c r="G101" s="354"/>
    </row>
    <row r="102" spans="2:7" ht="13.5" customHeight="1" x14ac:dyDescent="0.15">
      <c r="B102" s="7"/>
      <c r="C102" s="7"/>
      <c r="D102" s="50" t="s">
        <v>162</v>
      </c>
      <c r="E102" s="41"/>
      <c r="F102" s="353"/>
      <c r="G102" s="354"/>
    </row>
    <row r="103" spans="2:7" ht="13.5" customHeight="1" x14ac:dyDescent="0.15">
      <c r="B103" s="7"/>
      <c r="C103" s="7"/>
      <c r="D103" s="50" t="s">
        <v>276</v>
      </c>
      <c r="E103" s="41"/>
      <c r="F103" s="353"/>
      <c r="G103" s="354"/>
    </row>
    <row r="104" spans="2:7" ht="13.5" customHeight="1" x14ac:dyDescent="0.15">
      <c r="B104" s="7"/>
      <c r="C104" s="7"/>
      <c r="D104" s="51" t="s">
        <v>18</v>
      </c>
      <c r="E104" s="43"/>
      <c r="F104" s="359"/>
      <c r="G104" s="360"/>
    </row>
    <row r="105" spans="2:7" ht="13.5" customHeight="1" x14ac:dyDescent="0.15">
      <c r="B105" s="7"/>
      <c r="C105" s="350" t="s">
        <v>256</v>
      </c>
      <c r="D105" s="352"/>
      <c r="E105" s="36">
        <f>SUM(E106:E110)</f>
        <v>0</v>
      </c>
      <c r="F105" s="355"/>
      <c r="G105" s="356"/>
    </row>
    <row r="106" spans="2:7" ht="13.5" customHeight="1" x14ac:dyDescent="0.15">
      <c r="B106" s="7"/>
      <c r="C106" s="7"/>
      <c r="D106" s="49" t="s">
        <v>118</v>
      </c>
      <c r="E106" s="39"/>
      <c r="F106" s="361"/>
      <c r="G106" s="362"/>
    </row>
    <row r="107" spans="2:7" ht="13.5" customHeight="1" x14ac:dyDescent="0.15">
      <c r="B107" s="7"/>
      <c r="C107" s="7"/>
      <c r="D107" s="50" t="s">
        <v>161</v>
      </c>
      <c r="E107" s="41"/>
      <c r="F107" s="353"/>
      <c r="G107" s="354"/>
    </row>
    <row r="108" spans="2:7" ht="13.5" customHeight="1" x14ac:dyDescent="0.15">
      <c r="B108" s="7"/>
      <c r="C108" s="7"/>
      <c r="D108" s="50" t="s">
        <v>162</v>
      </c>
      <c r="E108" s="41"/>
      <c r="F108" s="353"/>
      <c r="G108" s="354"/>
    </row>
    <row r="109" spans="2:7" ht="13.5" customHeight="1" x14ac:dyDescent="0.15">
      <c r="B109" s="7"/>
      <c r="C109" s="7"/>
      <c r="D109" s="50" t="s">
        <v>276</v>
      </c>
      <c r="E109" s="41"/>
      <c r="F109" s="353"/>
      <c r="G109" s="354"/>
    </row>
    <row r="110" spans="2:7" ht="13.5" customHeight="1" x14ac:dyDescent="0.15">
      <c r="B110" s="7"/>
      <c r="C110" s="7"/>
      <c r="D110" s="51" t="s">
        <v>18</v>
      </c>
      <c r="E110" s="43"/>
      <c r="F110" s="359"/>
      <c r="G110" s="360"/>
    </row>
    <row r="111" spans="2:7" ht="13.5" customHeight="1" x14ac:dyDescent="0.15">
      <c r="B111" s="7"/>
      <c r="C111" s="3" t="s">
        <v>257</v>
      </c>
      <c r="D111" s="35"/>
      <c r="E111" s="36">
        <f>SUM(E112:E116)</f>
        <v>0</v>
      </c>
      <c r="F111" s="355"/>
      <c r="G111" s="356"/>
    </row>
    <row r="112" spans="2:7" ht="13.5" customHeight="1" x14ac:dyDescent="0.15">
      <c r="B112" s="7"/>
      <c r="C112" s="7"/>
      <c r="D112" s="49" t="s">
        <v>118</v>
      </c>
      <c r="E112" s="39"/>
      <c r="F112" s="361"/>
      <c r="G112" s="362"/>
    </row>
    <row r="113" spans="2:7" ht="13.5" customHeight="1" x14ac:dyDescent="0.15">
      <c r="B113" s="7"/>
      <c r="C113" s="7"/>
      <c r="D113" s="50" t="s">
        <v>161</v>
      </c>
      <c r="E113" s="41"/>
      <c r="F113" s="353"/>
      <c r="G113" s="354"/>
    </row>
    <row r="114" spans="2:7" ht="13.5" customHeight="1" x14ac:dyDescent="0.15">
      <c r="B114" s="7"/>
      <c r="C114" s="7"/>
      <c r="D114" s="50" t="s">
        <v>162</v>
      </c>
      <c r="E114" s="41"/>
      <c r="F114" s="353"/>
      <c r="G114" s="354"/>
    </row>
    <row r="115" spans="2:7" ht="13.5" customHeight="1" x14ac:dyDescent="0.15">
      <c r="B115" s="7"/>
      <c r="C115" s="7"/>
      <c r="D115" s="50" t="s">
        <v>276</v>
      </c>
      <c r="E115" s="41"/>
      <c r="F115" s="353"/>
      <c r="G115" s="354"/>
    </row>
    <row r="116" spans="2:7" ht="13.5" customHeight="1" x14ac:dyDescent="0.15">
      <c r="B116" s="7"/>
      <c r="C116" s="7"/>
      <c r="D116" s="51" t="s">
        <v>18</v>
      </c>
      <c r="E116" s="43"/>
      <c r="F116" s="359"/>
      <c r="G116" s="360"/>
    </row>
    <row r="117" spans="2:7" ht="13.5" customHeight="1" x14ac:dyDescent="0.15">
      <c r="B117" s="7"/>
      <c r="C117" s="3" t="s">
        <v>258</v>
      </c>
      <c r="D117" s="35"/>
      <c r="E117" s="36">
        <f>SUM(E118:E122)</f>
        <v>0</v>
      </c>
      <c r="F117" s="355"/>
      <c r="G117" s="356"/>
    </row>
    <row r="118" spans="2:7" ht="13.5" customHeight="1" x14ac:dyDescent="0.15">
      <c r="B118" s="7"/>
      <c r="C118" s="7"/>
      <c r="D118" s="49" t="s">
        <v>118</v>
      </c>
      <c r="E118" s="39"/>
      <c r="F118" s="361"/>
      <c r="G118" s="362"/>
    </row>
    <row r="119" spans="2:7" ht="13.5" customHeight="1" x14ac:dyDescent="0.15">
      <c r="B119" s="7"/>
      <c r="C119" s="7"/>
      <c r="D119" s="50" t="s">
        <v>161</v>
      </c>
      <c r="E119" s="41"/>
      <c r="F119" s="353"/>
      <c r="G119" s="354"/>
    </row>
    <row r="120" spans="2:7" ht="13.5" customHeight="1" x14ac:dyDescent="0.15">
      <c r="B120" s="7"/>
      <c r="C120" s="7"/>
      <c r="D120" s="50" t="s">
        <v>162</v>
      </c>
      <c r="E120" s="41"/>
      <c r="F120" s="353"/>
      <c r="G120" s="354"/>
    </row>
    <row r="121" spans="2:7" ht="13.5" customHeight="1" x14ac:dyDescent="0.15">
      <c r="B121" s="7"/>
      <c r="C121" s="7"/>
      <c r="D121" s="50" t="s">
        <v>276</v>
      </c>
      <c r="E121" s="41"/>
      <c r="F121" s="353"/>
      <c r="G121" s="354"/>
    </row>
    <row r="122" spans="2:7" ht="13.5" customHeight="1" x14ac:dyDescent="0.15">
      <c r="B122" s="7"/>
      <c r="C122" s="7"/>
      <c r="D122" s="51" t="s">
        <v>18</v>
      </c>
      <c r="E122" s="43"/>
      <c r="F122" s="359"/>
      <c r="G122" s="360"/>
    </row>
    <row r="123" spans="2:7" ht="13.5" customHeight="1" x14ac:dyDescent="0.15">
      <c r="B123" s="7"/>
      <c r="C123" s="3" t="s">
        <v>259</v>
      </c>
      <c r="D123" s="35"/>
      <c r="E123" s="36">
        <f>SUM(E124:E128)</f>
        <v>0</v>
      </c>
      <c r="F123" s="355"/>
      <c r="G123" s="356"/>
    </row>
    <row r="124" spans="2:7" ht="13.5" customHeight="1" x14ac:dyDescent="0.15">
      <c r="B124" s="7"/>
      <c r="C124" s="7"/>
      <c r="D124" s="49" t="s">
        <v>118</v>
      </c>
      <c r="E124" s="39"/>
      <c r="F124" s="361"/>
      <c r="G124" s="362"/>
    </row>
    <row r="125" spans="2:7" ht="13.5" customHeight="1" x14ac:dyDescent="0.15">
      <c r="B125" s="7"/>
      <c r="C125" s="7"/>
      <c r="D125" s="50" t="s">
        <v>161</v>
      </c>
      <c r="E125" s="41"/>
      <c r="F125" s="353"/>
      <c r="G125" s="354"/>
    </row>
    <row r="126" spans="2:7" ht="13.5" customHeight="1" x14ac:dyDescent="0.15">
      <c r="B126" s="7"/>
      <c r="C126" s="7"/>
      <c r="D126" s="50" t="s">
        <v>162</v>
      </c>
      <c r="E126" s="41"/>
      <c r="F126" s="353"/>
      <c r="G126" s="354"/>
    </row>
    <row r="127" spans="2:7" ht="13.5" customHeight="1" x14ac:dyDescent="0.15">
      <c r="B127" s="7"/>
      <c r="C127" s="7"/>
      <c r="D127" s="50" t="s">
        <v>276</v>
      </c>
      <c r="E127" s="41"/>
      <c r="F127" s="353"/>
      <c r="G127" s="354"/>
    </row>
    <row r="128" spans="2:7" ht="13.5" customHeight="1" x14ac:dyDescent="0.15">
      <c r="B128" s="7"/>
      <c r="C128" s="7"/>
      <c r="D128" s="51" t="s">
        <v>18</v>
      </c>
      <c r="E128" s="43"/>
      <c r="F128" s="359"/>
      <c r="G128" s="360"/>
    </row>
    <row r="129" spans="2:7" ht="13.5" customHeight="1" x14ac:dyDescent="0.15">
      <c r="B129" s="7"/>
      <c r="C129" s="3" t="s">
        <v>160</v>
      </c>
      <c r="D129" s="35"/>
      <c r="E129" s="36">
        <f>SUM(E130:E134)</f>
        <v>0</v>
      </c>
      <c r="F129" s="365" t="s">
        <v>260</v>
      </c>
      <c r="G129" s="366"/>
    </row>
    <row r="130" spans="2:7" ht="13.5" customHeight="1" x14ac:dyDescent="0.15">
      <c r="B130" s="7"/>
      <c r="C130" s="7"/>
      <c r="D130" s="49" t="s">
        <v>118</v>
      </c>
      <c r="E130" s="39"/>
      <c r="F130" s="361"/>
      <c r="G130" s="362"/>
    </row>
    <row r="131" spans="2:7" ht="13.5" customHeight="1" x14ac:dyDescent="0.15">
      <c r="B131" s="7"/>
      <c r="C131" s="7"/>
      <c r="D131" s="50" t="s">
        <v>161</v>
      </c>
      <c r="E131" s="41"/>
      <c r="F131" s="353"/>
      <c r="G131" s="354"/>
    </row>
    <row r="132" spans="2:7" ht="13.5" customHeight="1" x14ac:dyDescent="0.15">
      <c r="B132" s="7"/>
      <c r="C132" s="7"/>
      <c r="D132" s="50" t="s">
        <v>162</v>
      </c>
      <c r="E132" s="41"/>
      <c r="F132" s="353"/>
      <c r="G132" s="354"/>
    </row>
    <row r="133" spans="2:7" ht="13.5" customHeight="1" x14ac:dyDescent="0.15">
      <c r="B133" s="7"/>
      <c r="C133" s="7"/>
      <c r="D133" s="50" t="s">
        <v>276</v>
      </c>
      <c r="E133" s="41"/>
      <c r="F133" s="353"/>
      <c r="G133" s="354"/>
    </row>
    <row r="134" spans="2:7" ht="13.5" customHeight="1" x14ac:dyDescent="0.15">
      <c r="B134" s="7"/>
      <c r="C134" s="7"/>
      <c r="D134" s="51" t="s">
        <v>18</v>
      </c>
      <c r="E134" s="41"/>
      <c r="F134" s="353"/>
      <c r="G134" s="354"/>
    </row>
    <row r="135" spans="2:7" ht="13.5" customHeight="1" x14ac:dyDescent="0.15">
      <c r="B135" s="7"/>
      <c r="C135" s="3" t="s">
        <v>274</v>
      </c>
      <c r="D135" s="35"/>
      <c r="E135" s="36">
        <f>SUM(E136:E138)</f>
        <v>0</v>
      </c>
      <c r="F135" s="355"/>
      <c r="G135" s="356"/>
    </row>
    <row r="136" spans="2:7" ht="13.5" customHeight="1" x14ac:dyDescent="0.15">
      <c r="B136" s="7"/>
      <c r="C136" s="7"/>
      <c r="D136" s="49" t="s">
        <v>118</v>
      </c>
      <c r="E136" s="39"/>
      <c r="F136" s="361"/>
      <c r="G136" s="362"/>
    </row>
    <row r="137" spans="2:7" ht="13.5" customHeight="1" x14ac:dyDescent="0.15">
      <c r="B137" s="7"/>
      <c r="C137" s="7"/>
      <c r="D137" s="56" t="s">
        <v>275</v>
      </c>
      <c r="E137" s="55"/>
      <c r="F137" s="353"/>
      <c r="G137" s="354"/>
    </row>
    <row r="138" spans="2:7" ht="13.5" customHeight="1" x14ac:dyDescent="0.15">
      <c r="B138" s="22"/>
      <c r="C138" s="22"/>
      <c r="D138" s="51" t="s">
        <v>18</v>
      </c>
      <c r="E138" s="43"/>
      <c r="F138" s="359"/>
      <c r="G138" s="360"/>
    </row>
    <row r="139" spans="2:7" ht="13.5" customHeight="1" x14ac:dyDescent="0.15">
      <c r="E139" s="47"/>
      <c r="F139" s="282"/>
      <c r="G139" s="282"/>
    </row>
    <row r="140" spans="2:7" x14ac:dyDescent="0.15">
      <c r="B140" s="2" t="s">
        <v>380</v>
      </c>
      <c r="D140" s="347" t="s">
        <v>388</v>
      </c>
      <c r="E140" s="347"/>
      <c r="F140" s="347"/>
      <c r="G140" s="347"/>
    </row>
    <row r="141" spans="2:7" x14ac:dyDescent="0.15">
      <c r="B141" s="2" t="s">
        <v>381</v>
      </c>
      <c r="D141" s="347" t="s">
        <v>395</v>
      </c>
      <c r="E141" s="347"/>
      <c r="F141" s="347"/>
      <c r="G141" s="347"/>
    </row>
    <row r="142" spans="2:7" x14ac:dyDescent="0.15">
      <c r="B142" s="2" t="s">
        <v>382</v>
      </c>
      <c r="D142" s="347" t="s">
        <v>390</v>
      </c>
      <c r="E142" s="347"/>
      <c r="F142" s="347"/>
      <c r="G142" s="347"/>
    </row>
    <row r="143" spans="2:7" x14ac:dyDescent="0.15">
      <c r="B143" s="2" t="s">
        <v>383</v>
      </c>
      <c r="D143" s="347" t="s">
        <v>392</v>
      </c>
      <c r="E143" s="347"/>
      <c r="F143" s="347"/>
      <c r="G143" s="347"/>
    </row>
    <row r="144" spans="2:7" ht="24" customHeight="1" x14ac:dyDescent="0.15">
      <c r="B144" s="306" t="s">
        <v>384</v>
      </c>
      <c r="C144" s="306"/>
      <c r="D144" s="324" t="s">
        <v>400</v>
      </c>
      <c r="E144" s="324"/>
      <c r="F144" s="324"/>
      <c r="G144" s="324"/>
    </row>
    <row r="145" spans="4:7" x14ac:dyDescent="0.15">
      <c r="D145" s="347"/>
      <c r="E145" s="347"/>
      <c r="F145" s="347"/>
      <c r="G145" s="347"/>
    </row>
  </sheetData>
  <mergeCells count="144">
    <mergeCell ref="D140:G140"/>
    <mergeCell ref="D141:G141"/>
    <mergeCell ref="D142:G142"/>
    <mergeCell ref="D143:G143"/>
    <mergeCell ref="D144:G144"/>
    <mergeCell ref="D145:G145"/>
    <mergeCell ref="F35:G35"/>
    <mergeCell ref="F62:G62"/>
    <mergeCell ref="F64:G64"/>
    <mergeCell ref="F67:G67"/>
    <mergeCell ref="F66:G66"/>
    <mergeCell ref="F56:G56"/>
    <mergeCell ref="F57:G57"/>
    <mergeCell ref="F53:G53"/>
    <mergeCell ref="F49:G49"/>
    <mergeCell ref="F51:G51"/>
    <mergeCell ref="F58:G58"/>
    <mergeCell ref="F61:G61"/>
    <mergeCell ref="F59:G59"/>
    <mergeCell ref="F60:G60"/>
    <mergeCell ref="F54:G54"/>
    <mergeCell ref="F55:G55"/>
    <mergeCell ref="F138:G138"/>
    <mergeCell ref="F129:G129"/>
    <mergeCell ref="F31:G31"/>
    <mergeCell ref="F32:G32"/>
    <mergeCell ref="F26:G26"/>
    <mergeCell ref="F22:G22"/>
    <mergeCell ref="F23:G23"/>
    <mergeCell ref="F24:G24"/>
    <mergeCell ref="F25:G25"/>
    <mergeCell ref="F28:G28"/>
    <mergeCell ref="F27:G27"/>
    <mergeCell ref="B3:G3"/>
    <mergeCell ref="B6:G6"/>
    <mergeCell ref="F11:G11"/>
    <mergeCell ref="F12:G12"/>
    <mergeCell ref="F13:G13"/>
    <mergeCell ref="F8:G8"/>
    <mergeCell ref="F9:G9"/>
    <mergeCell ref="F10:G10"/>
    <mergeCell ref="F18:G18"/>
    <mergeCell ref="F14:G14"/>
    <mergeCell ref="F15:G15"/>
    <mergeCell ref="F16:G16"/>
    <mergeCell ref="F17:G17"/>
    <mergeCell ref="B7:G7"/>
    <mergeCell ref="B8:D8"/>
    <mergeCell ref="F130:G130"/>
    <mergeCell ref="F134:G134"/>
    <mergeCell ref="F104:G104"/>
    <mergeCell ref="F99:G99"/>
    <mergeCell ref="F100:G100"/>
    <mergeCell ref="F101:G101"/>
    <mergeCell ref="F102:G102"/>
    <mergeCell ref="F103:G103"/>
    <mergeCell ref="F133:G133"/>
    <mergeCell ref="F125:G125"/>
    <mergeCell ref="F136:G136"/>
    <mergeCell ref="F118:G118"/>
    <mergeCell ref="F119:G119"/>
    <mergeCell ref="F126:G126"/>
    <mergeCell ref="F127:G127"/>
    <mergeCell ref="F128:G128"/>
    <mergeCell ref="F131:G131"/>
    <mergeCell ref="F132:G132"/>
    <mergeCell ref="F19:G19"/>
    <mergeCell ref="F21:G21"/>
    <mergeCell ref="F33:G33"/>
    <mergeCell ref="F34:G34"/>
    <mergeCell ref="F20:G20"/>
    <mergeCell ref="F29:G29"/>
    <mergeCell ref="F30:G30"/>
    <mergeCell ref="F117:G117"/>
    <mergeCell ref="F105:G105"/>
    <mergeCell ref="F106:G106"/>
    <mergeCell ref="F107:G107"/>
    <mergeCell ref="F108:G108"/>
    <mergeCell ref="F109:G109"/>
    <mergeCell ref="F110:G110"/>
    <mergeCell ref="F78:G78"/>
    <mergeCell ref="F79:G79"/>
    <mergeCell ref="F137:G137"/>
    <mergeCell ref="C69:D69"/>
    <mergeCell ref="F70:G70"/>
    <mergeCell ref="F71:G71"/>
    <mergeCell ref="F72:G72"/>
    <mergeCell ref="F69:G69"/>
    <mergeCell ref="F80:G80"/>
    <mergeCell ref="F81:G81"/>
    <mergeCell ref="F82:G82"/>
    <mergeCell ref="F83:G83"/>
    <mergeCell ref="F84:G84"/>
    <mergeCell ref="F85:G85"/>
    <mergeCell ref="F86:G86"/>
    <mergeCell ref="F87:G87"/>
    <mergeCell ref="F88:G88"/>
    <mergeCell ref="F135:G135"/>
    <mergeCell ref="F98:G98"/>
    <mergeCell ref="F74:G74"/>
    <mergeCell ref="F75:G75"/>
    <mergeCell ref="F76:G76"/>
    <mergeCell ref="F77:G77"/>
    <mergeCell ref="F92:G92"/>
    <mergeCell ref="F96:G96"/>
    <mergeCell ref="F97:G97"/>
    <mergeCell ref="F89:G89"/>
    <mergeCell ref="F90:G90"/>
    <mergeCell ref="F91:G91"/>
    <mergeCell ref="F93:G93"/>
    <mergeCell ref="F94:G94"/>
    <mergeCell ref="F95:G95"/>
    <mergeCell ref="C105:D105"/>
    <mergeCell ref="F123:G123"/>
    <mergeCell ref="F124:G124"/>
    <mergeCell ref="F120:G120"/>
    <mergeCell ref="F121:G121"/>
    <mergeCell ref="F122:G122"/>
    <mergeCell ref="F111:G111"/>
    <mergeCell ref="F112:G112"/>
    <mergeCell ref="F113:G113"/>
    <mergeCell ref="F114:G114"/>
    <mergeCell ref="F115:G115"/>
    <mergeCell ref="F116:G116"/>
    <mergeCell ref="B73:D73"/>
    <mergeCell ref="F39:G39"/>
    <mergeCell ref="F38:G38"/>
    <mergeCell ref="F37:G37"/>
    <mergeCell ref="F36:G36"/>
    <mergeCell ref="F45:G45"/>
    <mergeCell ref="F44:G44"/>
    <mergeCell ref="F43:G43"/>
    <mergeCell ref="F42:G42"/>
    <mergeCell ref="F41:G41"/>
    <mergeCell ref="F40:G40"/>
    <mergeCell ref="F52:G52"/>
    <mergeCell ref="F50:G50"/>
    <mergeCell ref="F68:G68"/>
    <mergeCell ref="F63:G63"/>
    <mergeCell ref="F65:G65"/>
    <mergeCell ref="F73:G73"/>
    <mergeCell ref="F46:G46"/>
    <mergeCell ref="F47:G47"/>
    <mergeCell ref="F48:G48"/>
  </mergeCells>
  <phoneticPr fontId="2"/>
  <printOptions horizontalCentered="1"/>
  <pageMargins left="0.78740157480314965" right="0.78740157480314965" top="0.78740157480314965" bottom="0.78740157480314965" header="0.31496062992125984" footer="0.31496062992125984"/>
  <pageSetup paperSize="9" fitToHeight="2" orientation="portrait" horizontalDpi="300" verticalDpi="300" r:id="rId1"/>
  <rowBreaks count="2" manualBreakCount="2">
    <brk id="55" min="1" max="6" man="1"/>
    <brk id="97"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80" zoomScaleSheetLayoutView="100" workbookViewId="0">
      <selection activeCell="B31" sqref="B31:I31"/>
    </sheetView>
  </sheetViews>
  <sheetFormatPr defaultColWidth="9.140625" defaultRowHeight="12" x14ac:dyDescent="0.15"/>
  <cols>
    <col min="1" max="1" width="9.7109375" style="2" customWidth="1"/>
    <col min="2" max="2" width="3.42578125" style="2" customWidth="1"/>
    <col min="3" max="3" width="21.5703125" style="2" customWidth="1"/>
    <col min="4" max="5" width="13.5703125" style="2" customWidth="1"/>
    <col min="6" max="6" width="4.7109375" style="2" customWidth="1"/>
    <col min="7" max="7" width="13.42578125" style="2" customWidth="1"/>
    <col min="8" max="8" width="12.140625" style="2" customWidth="1"/>
    <col min="9" max="9" width="13.42578125" style="2" customWidth="1"/>
    <col min="10" max="10" width="12" style="2" customWidth="1"/>
    <col min="11" max="16384" width="9.140625" style="2"/>
  </cols>
  <sheetData>
    <row r="1" spans="1:9" s="1" customFormat="1" ht="13.5" x14ac:dyDescent="0.15">
      <c r="H1" s="316" t="s">
        <v>312</v>
      </c>
      <c r="I1" s="317"/>
    </row>
    <row r="2" spans="1:9" s="1" customFormat="1" x14ac:dyDescent="0.15"/>
    <row r="3" spans="1:9" s="1" customFormat="1" ht="13.5" x14ac:dyDescent="0.15">
      <c r="A3" s="318" t="s">
        <v>314</v>
      </c>
      <c r="B3" s="318"/>
      <c r="C3" s="318"/>
      <c r="D3" s="318"/>
      <c r="E3" s="318"/>
      <c r="F3" s="318"/>
      <c r="G3" s="318"/>
      <c r="H3" s="318"/>
      <c r="I3" s="318"/>
    </row>
    <row r="4" spans="1:9" s="1" customFormat="1" ht="12" customHeight="1" x14ac:dyDescent="0.15">
      <c r="A4" s="57"/>
      <c r="B4" s="57"/>
      <c r="C4" s="57"/>
      <c r="D4" s="57"/>
      <c r="E4" s="57"/>
      <c r="F4" s="57"/>
      <c r="G4" s="57"/>
      <c r="H4" s="57"/>
      <c r="I4" s="57"/>
    </row>
    <row r="5" spans="1:9" s="1" customFormat="1" ht="12" customHeight="1" x14ac:dyDescent="0.15">
      <c r="A5" s="57"/>
      <c r="B5" s="57"/>
      <c r="C5" s="57"/>
      <c r="D5" s="57"/>
      <c r="E5" s="57"/>
      <c r="F5" s="57"/>
      <c r="G5" s="57"/>
      <c r="H5" s="57"/>
      <c r="I5" s="57"/>
    </row>
    <row r="6" spans="1:9" s="1" customFormat="1" ht="12" customHeight="1" x14ac:dyDescent="0.15">
      <c r="A6" s="57"/>
      <c r="B6" s="57"/>
      <c r="C6" s="57"/>
      <c r="D6" s="57"/>
      <c r="E6" s="57"/>
      <c r="F6" s="57"/>
      <c r="G6" s="57"/>
      <c r="H6" s="57"/>
      <c r="I6" s="57"/>
    </row>
    <row r="7" spans="1:9" s="1" customFormat="1" ht="17.25" x14ac:dyDescent="0.15">
      <c r="A7" s="319" t="s">
        <v>183</v>
      </c>
      <c r="B7" s="319"/>
      <c r="C7" s="319"/>
      <c r="D7" s="319"/>
      <c r="E7" s="319"/>
      <c r="F7" s="319"/>
      <c r="G7" s="319"/>
      <c r="H7" s="319"/>
      <c r="I7" s="319"/>
    </row>
    <row r="8" spans="1:9" x14ac:dyDescent="0.15">
      <c r="I8" s="58" t="s">
        <v>19</v>
      </c>
    </row>
    <row r="9" spans="1:9" ht="15" customHeight="1" x14ac:dyDescent="0.15">
      <c r="A9" s="401" t="s">
        <v>28</v>
      </c>
      <c r="B9" s="401"/>
      <c r="C9" s="401"/>
      <c r="D9" s="400" t="s">
        <v>348</v>
      </c>
      <c r="E9" s="400"/>
      <c r="F9" s="400" t="s">
        <v>156</v>
      </c>
      <c r="G9" s="400"/>
      <c r="H9" s="400" t="s">
        <v>353</v>
      </c>
      <c r="I9" s="400"/>
    </row>
    <row r="10" spans="1:9" ht="15" customHeight="1" x14ac:dyDescent="0.15">
      <c r="A10" s="402" t="s">
        <v>184</v>
      </c>
      <c r="B10" s="402"/>
      <c r="C10" s="402"/>
      <c r="D10" s="390">
        <f>G17</f>
        <v>0</v>
      </c>
      <c r="E10" s="391"/>
      <c r="F10" s="390">
        <f>H17</f>
        <v>0</v>
      </c>
      <c r="G10" s="391"/>
      <c r="H10" s="390">
        <f>I17</f>
        <v>0</v>
      </c>
      <c r="I10" s="391"/>
    </row>
    <row r="11" spans="1:9" ht="15" customHeight="1" x14ac:dyDescent="0.15">
      <c r="A11" s="403" t="s">
        <v>185</v>
      </c>
      <c r="B11" s="403"/>
      <c r="C11" s="403"/>
      <c r="D11" s="388">
        <f>G20</f>
        <v>0</v>
      </c>
      <c r="E11" s="389"/>
      <c r="F11" s="392">
        <f>H20</f>
        <v>0</v>
      </c>
      <c r="G11" s="393"/>
      <c r="H11" s="392">
        <f>I20</f>
        <v>0</v>
      </c>
      <c r="I11" s="393"/>
    </row>
    <row r="12" spans="1:9" ht="15" customHeight="1" thickBot="1" x14ac:dyDescent="0.2">
      <c r="A12" s="403" t="s">
        <v>186</v>
      </c>
      <c r="B12" s="403"/>
      <c r="C12" s="403"/>
      <c r="D12" s="388">
        <f>G23</f>
        <v>0</v>
      </c>
      <c r="E12" s="389"/>
      <c r="F12" s="392">
        <f>H23</f>
        <v>0</v>
      </c>
      <c r="G12" s="393"/>
      <c r="H12" s="392">
        <f>I23</f>
        <v>0</v>
      </c>
      <c r="I12" s="393"/>
    </row>
    <row r="13" spans="1:9" ht="15" customHeight="1" thickBot="1" x14ac:dyDescent="0.2">
      <c r="A13" s="398" t="s">
        <v>26</v>
      </c>
      <c r="B13" s="399"/>
      <c r="C13" s="399"/>
      <c r="D13" s="382">
        <f>D10+D11+D12</f>
        <v>0</v>
      </c>
      <c r="E13" s="383"/>
      <c r="F13" s="382">
        <f>F10+F11+F12</f>
        <v>0</v>
      </c>
      <c r="G13" s="383"/>
      <c r="H13" s="382">
        <f>H10+H11+H12</f>
        <v>0</v>
      </c>
      <c r="I13" s="383"/>
    </row>
    <row r="14" spans="1:9" ht="15" customHeight="1" x14ac:dyDescent="0.15"/>
    <row r="15" spans="1:9" ht="15" customHeight="1" x14ac:dyDescent="0.15">
      <c r="A15" s="2" t="s">
        <v>146</v>
      </c>
      <c r="I15" s="58" t="s">
        <v>19</v>
      </c>
    </row>
    <row r="16" spans="1:9" ht="15" customHeight="1" x14ac:dyDescent="0.15">
      <c r="A16" s="396"/>
      <c r="B16" s="397"/>
      <c r="C16" s="59" t="s">
        <v>349</v>
      </c>
      <c r="D16" s="59" t="s">
        <v>147</v>
      </c>
      <c r="E16" s="63" t="s">
        <v>152</v>
      </c>
      <c r="F16" s="60"/>
      <c r="G16" s="61" t="s">
        <v>155</v>
      </c>
      <c r="H16" s="62" t="s">
        <v>153</v>
      </c>
      <c r="I16" s="62" t="s">
        <v>154</v>
      </c>
    </row>
    <row r="17" spans="1:9" ht="15" customHeight="1" x14ac:dyDescent="0.15">
      <c r="A17" s="370" t="s">
        <v>350</v>
      </c>
      <c r="B17" s="371"/>
      <c r="C17" s="292"/>
      <c r="D17" s="293"/>
      <c r="E17" s="384">
        <f>D17+D19</f>
        <v>0</v>
      </c>
      <c r="F17" s="386">
        <v>0.72</v>
      </c>
      <c r="G17" s="394">
        <f>ROUNDDOWN(E17*F17,-5)</f>
        <v>0</v>
      </c>
      <c r="H17" s="384">
        <f>G17*8%</f>
        <v>0</v>
      </c>
      <c r="I17" s="384">
        <f>G17+H17</f>
        <v>0</v>
      </c>
    </row>
    <row r="18" spans="1:9" ht="15" customHeight="1" x14ac:dyDescent="0.15">
      <c r="A18" s="372"/>
      <c r="B18" s="373"/>
      <c r="C18" s="292"/>
      <c r="D18" s="293"/>
      <c r="E18" s="385"/>
      <c r="F18" s="387"/>
      <c r="G18" s="395"/>
      <c r="H18" s="385"/>
      <c r="I18" s="385"/>
    </row>
    <row r="19" spans="1:9" ht="15" customHeight="1" x14ac:dyDescent="0.15">
      <c r="A19" s="374"/>
      <c r="B19" s="375"/>
      <c r="C19" s="292"/>
      <c r="D19" s="293"/>
      <c r="E19" s="385"/>
      <c r="F19" s="387"/>
      <c r="G19" s="395"/>
      <c r="H19" s="385"/>
      <c r="I19" s="385"/>
    </row>
    <row r="20" spans="1:9" ht="15" customHeight="1" x14ac:dyDescent="0.15">
      <c r="A20" s="370" t="s">
        <v>351</v>
      </c>
      <c r="B20" s="371"/>
      <c r="C20" s="292"/>
      <c r="D20" s="293"/>
      <c r="E20" s="367">
        <f>D20+D22+D23+D25</f>
        <v>0</v>
      </c>
      <c r="F20" s="376">
        <v>0.72</v>
      </c>
      <c r="G20" s="378">
        <f>ROUNDDOWN(E20*F20,-5)</f>
        <v>0</v>
      </c>
      <c r="H20" s="367">
        <f>G20*8%</f>
        <v>0</v>
      </c>
      <c r="I20" s="367">
        <f>G20+H20</f>
        <v>0</v>
      </c>
    </row>
    <row r="21" spans="1:9" ht="15" customHeight="1" x14ac:dyDescent="0.15">
      <c r="A21" s="372"/>
      <c r="B21" s="373"/>
      <c r="C21" s="292"/>
      <c r="D21" s="293"/>
      <c r="E21" s="368"/>
      <c r="F21" s="377"/>
      <c r="G21" s="379"/>
      <c r="H21" s="368"/>
      <c r="I21" s="368"/>
    </row>
    <row r="22" spans="1:9" ht="15" customHeight="1" x14ac:dyDescent="0.15">
      <c r="A22" s="374"/>
      <c r="B22" s="375"/>
      <c r="C22" s="292"/>
      <c r="D22" s="293"/>
      <c r="E22" s="368"/>
      <c r="F22" s="377"/>
      <c r="G22" s="379"/>
      <c r="H22" s="368"/>
      <c r="I22" s="368"/>
    </row>
    <row r="23" spans="1:9" ht="15" customHeight="1" x14ac:dyDescent="0.15">
      <c r="A23" s="370" t="s">
        <v>352</v>
      </c>
      <c r="B23" s="371"/>
      <c r="C23" s="292"/>
      <c r="D23" s="293"/>
      <c r="E23" s="367">
        <f>D23+D25+D26+D27</f>
        <v>0</v>
      </c>
      <c r="F23" s="376">
        <v>0.72</v>
      </c>
      <c r="G23" s="378">
        <f>ROUNDDOWN(E23*F23,-5)</f>
        <v>0</v>
      </c>
      <c r="H23" s="367">
        <f>G23*8%</f>
        <v>0</v>
      </c>
      <c r="I23" s="367">
        <f>G23+H23</f>
        <v>0</v>
      </c>
    </row>
    <row r="24" spans="1:9" ht="15" customHeight="1" x14ac:dyDescent="0.15">
      <c r="A24" s="372"/>
      <c r="B24" s="373"/>
      <c r="C24" s="292"/>
      <c r="D24" s="293"/>
      <c r="E24" s="368"/>
      <c r="F24" s="377"/>
      <c r="G24" s="379"/>
      <c r="H24" s="368"/>
      <c r="I24" s="368"/>
    </row>
    <row r="25" spans="1:9" ht="15" customHeight="1" x14ac:dyDescent="0.15">
      <c r="A25" s="374"/>
      <c r="B25" s="375"/>
      <c r="C25" s="292"/>
      <c r="D25" s="293"/>
      <c r="E25" s="369"/>
      <c r="F25" s="380"/>
      <c r="G25" s="381"/>
      <c r="H25" s="369"/>
      <c r="I25" s="369"/>
    </row>
    <row r="26" spans="1:9" ht="15" customHeight="1" x14ac:dyDescent="0.15"/>
    <row r="27" spans="1:9" x14ac:dyDescent="0.15">
      <c r="A27" s="2" t="s">
        <v>380</v>
      </c>
      <c r="B27" s="347" t="s">
        <v>388</v>
      </c>
      <c r="C27" s="347"/>
      <c r="D27" s="347"/>
      <c r="E27" s="347"/>
      <c r="F27" s="347"/>
      <c r="G27" s="347"/>
      <c r="H27" s="347"/>
      <c r="I27" s="347"/>
    </row>
    <row r="28" spans="1:9" x14ac:dyDescent="0.15">
      <c r="A28" s="2" t="s">
        <v>381</v>
      </c>
      <c r="B28" s="347" t="s">
        <v>395</v>
      </c>
      <c r="C28" s="347"/>
      <c r="D28" s="347"/>
      <c r="E28" s="347"/>
      <c r="F28" s="347"/>
      <c r="G28" s="347"/>
      <c r="H28" s="347"/>
      <c r="I28" s="347"/>
    </row>
    <row r="29" spans="1:9" x14ac:dyDescent="0.15">
      <c r="A29" s="2" t="s">
        <v>382</v>
      </c>
      <c r="B29" s="347" t="s">
        <v>390</v>
      </c>
      <c r="C29" s="347"/>
      <c r="D29" s="347"/>
      <c r="E29" s="347"/>
      <c r="F29" s="347"/>
      <c r="G29" s="347"/>
      <c r="H29" s="347"/>
      <c r="I29" s="347"/>
    </row>
    <row r="30" spans="1:9" x14ac:dyDescent="0.15">
      <c r="A30" s="2" t="s">
        <v>383</v>
      </c>
      <c r="B30" s="347" t="s">
        <v>391</v>
      </c>
      <c r="C30" s="347"/>
      <c r="D30" s="347"/>
      <c r="E30" s="347"/>
      <c r="F30" s="347"/>
      <c r="G30" s="347"/>
      <c r="H30" s="347"/>
      <c r="I30" s="347"/>
    </row>
    <row r="31" spans="1:9" ht="24" customHeight="1" x14ac:dyDescent="0.15">
      <c r="A31" s="2" t="s">
        <v>384</v>
      </c>
      <c r="B31" s="324" t="s">
        <v>401</v>
      </c>
      <c r="C31" s="324"/>
      <c r="D31" s="324"/>
      <c r="E31" s="324"/>
      <c r="F31" s="324"/>
      <c r="G31" s="324"/>
      <c r="H31" s="324"/>
      <c r="I31" s="324"/>
    </row>
    <row r="32" spans="1:9" x14ac:dyDescent="0.15">
      <c r="A32" s="2" t="s">
        <v>385</v>
      </c>
      <c r="B32" s="347" t="s">
        <v>402</v>
      </c>
      <c r="C32" s="347"/>
      <c r="D32" s="347"/>
      <c r="E32" s="347"/>
      <c r="F32" s="347"/>
      <c r="G32" s="347"/>
      <c r="H32" s="347"/>
      <c r="I32" s="347"/>
    </row>
    <row r="33" spans="1:9" ht="15" customHeight="1" x14ac:dyDescent="0.15">
      <c r="A33" s="2" t="s">
        <v>386</v>
      </c>
      <c r="B33" s="324" t="s">
        <v>403</v>
      </c>
      <c r="C33" s="347"/>
      <c r="D33" s="347"/>
      <c r="E33" s="347"/>
      <c r="F33" s="347"/>
      <c r="G33" s="347"/>
      <c r="H33" s="347"/>
      <c r="I33" s="347"/>
    </row>
    <row r="34" spans="1:9" ht="15" customHeight="1" x14ac:dyDescent="0.15">
      <c r="B34" s="347"/>
      <c r="C34" s="347"/>
      <c r="D34" s="347"/>
      <c r="E34" s="347"/>
      <c r="F34" s="347"/>
      <c r="G34" s="347"/>
      <c r="H34" s="347"/>
      <c r="I34" s="347"/>
    </row>
  </sheetData>
  <customSheetViews>
    <customSheetView guid="{1E432D73-D559-4735-96E9-E42C2997E3E5}" showPageBreaks="1" showGridLines="0" printArea="1" view="pageBreakPreview">
      <selection activeCell="B3" sqref="B3"/>
      <pageMargins left="0.7" right="0.7" top="0.75" bottom="0.75" header="0.3" footer="0.3"/>
      <pageSetup paperSize="9" scale="97" orientation="portrait" horizontalDpi="300" verticalDpi="300" r:id="rId1"/>
    </customSheetView>
  </customSheetViews>
  <mergeCells count="50">
    <mergeCell ref="B32:I32"/>
    <mergeCell ref="B33:I33"/>
    <mergeCell ref="B34:I34"/>
    <mergeCell ref="B27:I27"/>
    <mergeCell ref="B28:I28"/>
    <mergeCell ref="B29:I29"/>
    <mergeCell ref="B30:I30"/>
    <mergeCell ref="B31:I31"/>
    <mergeCell ref="H11:I11"/>
    <mergeCell ref="H12:I12"/>
    <mergeCell ref="H1:I1"/>
    <mergeCell ref="A3:I3"/>
    <mergeCell ref="A7:I7"/>
    <mergeCell ref="H9:I9"/>
    <mergeCell ref="H10:I10"/>
    <mergeCell ref="F9:G9"/>
    <mergeCell ref="A9:C9"/>
    <mergeCell ref="A10:C10"/>
    <mergeCell ref="A11:C11"/>
    <mergeCell ref="A12:C12"/>
    <mergeCell ref="D12:E12"/>
    <mergeCell ref="F12:G12"/>
    <mergeCell ref="D9:E9"/>
    <mergeCell ref="D10:E10"/>
    <mergeCell ref="D11:E11"/>
    <mergeCell ref="F10:G10"/>
    <mergeCell ref="F11:G11"/>
    <mergeCell ref="A17:B19"/>
    <mergeCell ref="D13:E13"/>
    <mergeCell ref="G17:G19"/>
    <mergeCell ref="A16:B16"/>
    <mergeCell ref="A13:C13"/>
    <mergeCell ref="H13:I13"/>
    <mergeCell ref="H17:H19"/>
    <mergeCell ref="I17:I19"/>
    <mergeCell ref="E17:E19"/>
    <mergeCell ref="F17:F19"/>
    <mergeCell ref="F13:G13"/>
    <mergeCell ref="H23:H25"/>
    <mergeCell ref="I23:I25"/>
    <mergeCell ref="A20:B22"/>
    <mergeCell ref="A23:B25"/>
    <mergeCell ref="E20:E22"/>
    <mergeCell ref="F20:F22"/>
    <mergeCell ref="G20:G22"/>
    <mergeCell ref="E23:E25"/>
    <mergeCell ref="F23:F25"/>
    <mergeCell ref="G23:G25"/>
    <mergeCell ref="H20:H22"/>
    <mergeCell ref="I20:I22"/>
  </mergeCells>
  <phoneticPr fontId="2"/>
  <printOptions horizontalCentered="1"/>
  <pageMargins left="0.78740157480314965" right="0.78740157480314965" top="0.78740157480314965" bottom="0.78740157480314965" header="0.31496062992125984" footer="0.31496062992125984"/>
  <pageSetup paperSize="9" scale="87"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5" zoomScaleNormal="80" zoomScaleSheetLayoutView="100" workbookViewId="0">
      <selection activeCell="C42" sqref="C42:M42"/>
    </sheetView>
  </sheetViews>
  <sheetFormatPr defaultColWidth="9.140625" defaultRowHeight="12" x14ac:dyDescent="0.15"/>
  <cols>
    <col min="1" max="1" width="3.7109375" style="65" customWidth="1"/>
    <col min="2" max="2" width="8.7109375" style="65" customWidth="1"/>
    <col min="3" max="3" width="3.85546875" style="65" customWidth="1"/>
    <col min="4" max="4" width="3.42578125" style="65" bestFit="1" customWidth="1"/>
    <col min="5" max="5" width="9.28515625" style="65" bestFit="1" customWidth="1"/>
    <col min="6" max="6" width="3.85546875" style="65" customWidth="1"/>
    <col min="7" max="7" width="9.42578125" style="65" bestFit="1" customWidth="1"/>
    <col min="8" max="8" width="3.85546875" style="65" customWidth="1"/>
    <col min="9" max="11" width="13" style="65" customWidth="1"/>
    <col min="12" max="12" width="10.7109375" style="65" customWidth="1"/>
    <col min="13" max="13" width="13" style="65" customWidth="1"/>
    <col min="14" max="16384" width="9.140625" style="65"/>
  </cols>
  <sheetData>
    <row r="1" spans="1:13" s="64" customFormat="1" ht="13.5" x14ac:dyDescent="0.15">
      <c r="L1" s="316" t="s">
        <v>312</v>
      </c>
      <c r="M1" s="317"/>
    </row>
    <row r="2" spans="1:13" s="64" customFormat="1" x14ac:dyDescent="0.15"/>
    <row r="3" spans="1:13" s="64" customFormat="1" ht="13.5" x14ac:dyDescent="0.15">
      <c r="A3" s="407" t="s">
        <v>315</v>
      </c>
      <c r="B3" s="407"/>
      <c r="C3" s="407"/>
      <c r="D3" s="407"/>
      <c r="E3" s="407"/>
      <c r="F3" s="407"/>
      <c r="G3" s="407"/>
      <c r="H3" s="407"/>
      <c r="I3" s="407"/>
      <c r="J3" s="407"/>
      <c r="K3" s="407"/>
      <c r="L3" s="407"/>
      <c r="M3" s="407"/>
    </row>
    <row r="4" spans="1:13" s="64" customFormat="1" x14ac:dyDescent="0.15">
      <c r="A4" s="195"/>
      <c r="B4" s="195"/>
      <c r="C4" s="195"/>
      <c r="D4" s="195"/>
      <c r="E4" s="195"/>
      <c r="F4" s="195"/>
      <c r="G4" s="195"/>
      <c r="H4" s="195"/>
      <c r="I4" s="195"/>
      <c r="J4" s="195"/>
      <c r="K4" s="195"/>
      <c r="L4" s="195"/>
      <c r="M4" s="195"/>
    </row>
    <row r="5" spans="1:13" s="64" customFormat="1" ht="12" customHeight="1" x14ac:dyDescent="0.15"/>
    <row r="6" spans="1:13" s="64" customFormat="1" ht="17.25" x14ac:dyDescent="0.15">
      <c r="A6" s="406" t="s">
        <v>42</v>
      </c>
      <c r="B6" s="406"/>
      <c r="C6" s="406"/>
      <c r="D6" s="406"/>
      <c r="E6" s="406"/>
      <c r="F6" s="406"/>
      <c r="G6" s="406"/>
      <c r="H6" s="406"/>
      <c r="I6" s="406"/>
      <c r="J6" s="406"/>
      <c r="K6" s="406"/>
      <c r="L6" s="406"/>
      <c r="M6" s="406"/>
    </row>
    <row r="7" spans="1:13" x14ac:dyDescent="0.15">
      <c r="M7" s="66" t="s">
        <v>19</v>
      </c>
    </row>
    <row r="8" spans="1:13" ht="15" customHeight="1" x14ac:dyDescent="0.15">
      <c r="A8" s="408" t="s">
        <v>31</v>
      </c>
      <c r="B8" s="408" t="s">
        <v>32</v>
      </c>
      <c r="C8" s="408"/>
      <c r="D8" s="408"/>
      <c r="E8" s="408"/>
      <c r="F8" s="408"/>
      <c r="G8" s="408" t="s">
        <v>27</v>
      </c>
      <c r="H8" s="408"/>
      <c r="I8" s="67" t="s">
        <v>34</v>
      </c>
      <c r="J8" s="68" t="s">
        <v>35</v>
      </c>
      <c r="K8" s="69" t="s">
        <v>26</v>
      </c>
      <c r="L8" s="69" t="s">
        <v>29</v>
      </c>
      <c r="M8" s="69" t="s">
        <v>26</v>
      </c>
    </row>
    <row r="9" spans="1:13" ht="15" customHeight="1" x14ac:dyDescent="0.15">
      <c r="A9" s="409"/>
      <c r="B9" s="409"/>
      <c r="C9" s="409"/>
      <c r="D9" s="409"/>
      <c r="E9" s="409"/>
      <c r="F9" s="409"/>
      <c r="G9" s="409"/>
      <c r="H9" s="409"/>
      <c r="I9" s="70" t="s">
        <v>43</v>
      </c>
      <c r="J9" s="71" t="s">
        <v>140</v>
      </c>
      <c r="K9" s="72"/>
      <c r="L9" s="72" t="s">
        <v>139</v>
      </c>
      <c r="M9" s="72"/>
    </row>
    <row r="10" spans="1:13" ht="15" customHeight="1" x14ac:dyDescent="0.15">
      <c r="A10" s="410"/>
      <c r="B10" s="410"/>
      <c r="C10" s="410"/>
      <c r="D10" s="410"/>
      <c r="E10" s="410"/>
      <c r="F10" s="410"/>
      <c r="G10" s="410"/>
      <c r="H10" s="410"/>
      <c r="I10" s="73" t="s">
        <v>38</v>
      </c>
      <c r="J10" s="74" t="s">
        <v>39</v>
      </c>
      <c r="K10" s="75" t="s">
        <v>38</v>
      </c>
      <c r="L10" s="75" t="s">
        <v>41</v>
      </c>
      <c r="M10" s="75" t="s">
        <v>40</v>
      </c>
    </row>
    <row r="11" spans="1:13" s="2" customFormat="1" ht="18" customHeight="1" x14ac:dyDescent="0.15">
      <c r="A11" s="45">
        <v>1</v>
      </c>
      <c r="B11" s="294">
        <v>2022</v>
      </c>
      <c r="C11" s="77">
        <v>5</v>
      </c>
      <c r="D11" s="295" t="s">
        <v>33</v>
      </c>
      <c r="E11" s="296">
        <v>2023</v>
      </c>
      <c r="F11" s="126">
        <v>3</v>
      </c>
      <c r="G11" s="294">
        <v>2023</v>
      </c>
      <c r="H11" s="126">
        <v>4</v>
      </c>
      <c r="I11" s="81"/>
      <c r="J11" s="82"/>
      <c r="K11" s="36">
        <f>SUM(I11:J11)</f>
        <v>0</v>
      </c>
      <c r="L11" s="36">
        <f>ROUNDDOWN(I11*10%,0)</f>
        <v>0</v>
      </c>
      <c r="M11" s="36">
        <f>SUM(K11:L11)</f>
        <v>0</v>
      </c>
    </row>
    <row r="12" spans="1:13" ht="18" customHeight="1" x14ac:dyDescent="0.15">
      <c r="A12" s="83">
        <f>A11+1</f>
        <v>2</v>
      </c>
      <c r="B12" s="294">
        <f>B11+1</f>
        <v>2023</v>
      </c>
      <c r="C12" s="77">
        <v>4</v>
      </c>
      <c r="D12" s="297" t="s">
        <v>33</v>
      </c>
      <c r="E12" s="298">
        <f>E11+1</f>
        <v>2024</v>
      </c>
      <c r="F12" s="126">
        <v>3</v>
      </c>
      <c r="G12" s="294">
        <f>G11+1</f>
        <v>2024</v>
      </c>
      <c r="H12" s="126">
        <v>4</v>
      </c>
      <c r="I12" s="84"/>
      <c r="J12" s="85"/>
      <c r="K12" s="36">
        <f t="shared" ref="K12:K35" si="0">SUM(I12:J12)</f>
        <v>0</v>
      </c>
      <c r="L12" s="36">
        <f t="shared" ref="L12:L34" si="1">ROUNDDOWN(I12*10%,0)</f>
        <v>0</v>
      </c>
      <c r="M12" s="36">
        <f t="shared" ref="M12:M35" si="2">SUM(K12:L12)</f>
        <v>0</v>
      </c>
    </row>
    <row r="13" spans="1:13" ht="18" customHeight="1" x14ac:dyDescent="0.15">
      <c r="A13" s="83">
        <f t="shared" ref="A13:B35" si="3">A12+1</f>
        <v>3</v>
      </c>
      <c r="B13" s="294">
        <f t="shared" si="3"/>
        <v>2024</v>
      </c>
      <c r="C13" s="77">
        <v>4</v>
      </c>
      <c r="D13" s="297" t="s">
        <v>33</v>
      </c>
      <c r="E13" s="298">
        <f t="shared" ref="E13:E35" si="4">E12+1</f>
        <v>2025</v>
      </c>
      <c r="F13" s="126">
        <v>3</v>
      </c>
      <c r="G13" s="294">
        <f t="shared" ref="G13:G35" si="5">G12+1</f>
        <v>2025</v>
      </c>
      <c r="H13" s="126">
        <v>4</v>
      </c>
      <c r="I13" s="84"/>
      <c r="J13" s="85"/>
      <c r="K13" s="36">
        <f t="shared" si="0"/>
        <v>0</v>
      </c>
      <c r="L13" s="36">
        <f t="shared" si="1"/>
        <v>0</v>
      </c>
      <c r="M13" s="36">
        <f t="shared" si="2"/>
        <v>0</v>
      </c>
    </row>
    <row r="14" spans="1:13" ht="18" customHeight="1" x14ac:dyDescent="0.15">
      <c r="A14" s="83">
        <f t="shared" si="3"/>
        <v>4</v>
      </c>
      <c r="B14" s="294">
        <f t="shared" si="3"/>
        <v>2025</v>
      </c>
      <c r="C14" s="77">
        <v>4</v>
      </c>
      <c r="D14" s="297" t="s">
        <v>33</v>
      </c>
      <c r="E14" s="298">
        <f t="shared" si="4"/>
        <v>2026</v>
      </c>
      <c r="F14" s="126">
        <v>3</v>
      </c>
      <c r="G14" s="294">
        <f t="shared" si="5"/>
        <v>2026</v>
      </c>
      <c r="H14" s="126">
        <v>4</v>
      </c>
      <c r="I14" s="84"/>
      <c r="J14" s="85"/>
      <c r="K14" s="36">
        <f t="shared" si="0"/>
        <v>0</v>
      </c>
      <c r="L14" s="36">
        <f t="shared" si="1"/>
        <v>0</v>
      </c>
      <c r="M14" s="36">
        <f t="shared" si="2"/>
        <v>0</v>
      </c>
    </row>
    <row r="15" spans="1:13" ht="18" customHeight="1" x14ac:dyDescent="0.15">
      <c r="A15" s="83">
        <f t="shared" si="3"/>
        <v>5</v>
      </c>
      <c r="B15" s="294">
        <f t="shared" si="3"/>
        <v>2026</v>
      </c>
      <c r="C15" s="77">
        <v>4</v>
      </c>
      <c r="D15" s="297" t="s">
        <v>33</v>
      </c>
      <c r="E15" s="298">
        <f t="shared" si="4"/>
        <v>2027</v>
      </c>
      <c r="F15" s="126">
        <v>3</v>
      </c>
      <c r="G15" s="294">
        <f t="shared" si="5"/>
        <v>2027</v>
      </c>
      <c r="H15" s="126">
        <v>4</v>
      </c>
      <c r="I15" s="84"/>
      <c r="J15" s="85"/>
      <c r="K15" s="36">
        <f t="shared" si="0"/>
        <v>0</v>
      </c>
      <c r="L15" s="36">
        <f t="shared" si="1"/>
        <v>0</v>
      </c>
      <c r="M15" s="36">
        <f t="shared" si="2"/>
        <v>0</v>
      </c>
    </row>
    <row r="16" spans="1:13" ht="18" customHeight="1" x14ac:dyDescent="0.15">
      <c r="A16" s="83">
        <f t="shared" si="3"/>
        <v>6</v>
      </c>
      <c r="B16" s="294">
        <f t="shared" si="3"/>
        <v>2027</v>
      </c>
      <c r="C16" s="77">
        <v>4</v>
      </c>
      <c r="D16" s="297" t="s">
        <v>33</v>
      </c>
      <c r="E16" s="298">
        <f t="shared" si="4"/>
        <v>2028</v>
      </c>
      <c r="F16" s="126">
        <v>3</v>
      </c>
      <c r="G16" s="294">
        <f t="shared" si="5"/>
        <v>2028</v>
      </c>
      <c r="H16" s="126">
        <v>4</v>
      </c>
      <c r="I16" s="84"/>
      <c r="J16" s="85"/>
      <c r="K16" s="36">
        <f t="shared" si="0"/>
        <v>0</v>
      </c>
      <c r="L16" s="36">
        <f t="shared" si="1"/>
        <v>0</v>
      </c>
      <c r="M16" s="36">
        <f t="shared" si="2"/>
        <v>0</v>
      </c>
    </row>
    <row r="17" spans="1:13" ht="18" customHeight="1" x14ac:dyDescent="0.15">
      <c r="A17" s="83">
        <f t="shared" si="3"/>
        <v>7</v>
      </c>
      <c r="B17" s="294">
        <f t="shared" si="3"/>
        <v>2028</v>
      </c>
      <c r="C17" s="77">
        <v>4</v>
      </c>
      <c r="D17" s="297" t="s">
        <v>33</v>
      </c>
      <c r="E17" s="298">
        <f t="shared" si="4"/>
        <v>2029</v>
      </c>
      <c r="F17" s="126">
        <v>3</v>
      </c>
      <c r="G17" s="294">
        <f t="shared" si="5"/>
        <v>2029</v>
      </c>
      <c r="H17" s="126">
        <v>4</v>
      </c>
      <c r="I17" s="84"/>
      <c r="J17" s="85"/>
      <c r="K17" s="36">
        <f t="shared" si="0"/>
        <v>0</v>
      </c>
      <c r="L17" s="36">
        <f t="shared" si="1"/>
        <v>0</v>
      </c>
      <c r="M17" s="36">
        <f t="shared" si="2"/>
        <v>0</v>
      </c>
    </row>
    <row r="18" spans="1:13" ht="18" customHeight="1" x14ac:dyDescent="0.15">
      <c r="A18" s="83">
        <f t="shared" si="3"/>
        <v>8</v>
      </c>
      <c r="B18" s="294">
        <f t="shared" si="3"/>
        <v>2029</v>
      </c>
      <c r="C18" s="77">
        <v>4</v>
      </c>
      <c r="D18" s="297" t="s">
        <v>33</v>
      </c>
      <c r="E18" s="298">
        <f t="shared" si="4"/>
        <v>2030</v>
      </c>
      <c r="F18" s="126">
        <v>3</v>
      </c>
      <c r="G18" s="294">
        <f t="shared" si="5"/>
        <v>2030</v>
      </c>
      <c r="H18" s="126">
        <v>4</v>
      </c>
      <c r="I18" s="84"/>
      <c r="J18" s="85"/>
      <c r="K18" s="36">
        <f t="shared" si="0"/>
        <v>0</v>
      </c>
      <c r="L18" s="36">
        <f t="shared" si="1"/>
        <v>0</v>
      </c>
      <c r="M18" s="36">
        <f t="shared" si="2"/>
        <v>0</v>
      </c>
    </row>
    <row r="19" spans="1:13" ht="18" customHeight="1" x14ac:dyDescent="0.15">
      <c r="A19" s="83">
        <f t="shared" si="3"/>
        <v>9</v>
      </c>
      <c r="B19" s="294">
        <f t="shared" si="3"/>
        <v>2030</v>
      </c>
      <c r="C19" s="77">
        <v>4</v>
      </c>
      <c r="D19" s="297" t="s">
        <v>33</v>
      </c>
      <c r="E19" s="298">
        <f t="shared" si="4"/>
        <v>2031</v>
      </c>
      <c r="F19" s="126">
        <v>3</v>
      </c>
      <c r="G19" s="294">
        <f t="shared" si="5"/>
        <v>2031</v>
      </c>
      <c r="H19" s="126">
        <v>4</v>
      </c>
      <c r="I19" s="84"/>
      <c r="J19" s="85"/>
      <c r="K19" s="36">
        <f t="shared" si="0"/>
        <v>0</v>
      </c>
      <c r="L19" s="36">
        <f t="shared" si="1"/>
        <v>0</v>
      </c>
      <c r="M19" s="36">
        <f t="shared" si="2"/>
        <v>0</v>
      </c>
    </row>
    <row r="20" spans="1:13" ht="18" customHeight="1" x14ac:dyDescent="0.15">
      <c r="A20" s="83">
        <f t="shared" si="3"/>
        <v>10</v>
      </c>
      <c r="B20" s="294">
        <f t="shared" si="3"/>
        <v>2031</v>
      </c>
      <c r="C20" s="77">
        <v>4</v>
      </c>
      <c r="D20" s="297" t="s">
        <v>33</v>
      </c>
      <c r="E20" s="298">
        <f t="shared" si="4"/>
        <v>2032</v>
      </c>
      <c r="F20" s="126">
        <v>3</v>
      </c>
      <c r="G20" s="294">
        <f t="shared" si="5"/>
        <v>2032</v>
      </c>
      <c r="H20" s="126">
        <v>4</v>
      </c>
      <c r="I20" s="84"/>
      <c r="J20" s="85"/>
      <c r="K20" s="36">
        <f t="shared" si="0"/>
        <v>0</v>
      </c>
      <c r="L20" s="36">
        <f t="shared" si="1"/>
        <v>0</v>
      </c>
      <c r="M20" s="36">
        <f t="shared" si="2"/>
        <v>0</v>
      </c>
    </row>
    <row r="21" spans="1:13" ht="18" customHeight="1" x14ac:dyDescent="0.15">
      <c r="A21" s="83">
        <f t="shared" si="3"/>
        <v>11</v>
      </c>
      <c r="B21" s="294">
        <f t="shared" si="3"/>
        <v>2032</v>
      </c>
      <c r="C21" s="77">
        <v>4</v>
      </c>
      <c r="D21" s="297" t="s">
        <v>33</v>
      </c>
      <c r="E21" s="298">
        <f t="shared" si="4"/>
        <v>2033</v>
      </c>
      <c r="F21" s="126">
        <v>3</v>
      </c>
      <c r="G21" s="294">
        <f t="shared" si="5"/>
        <v>2033</v>
      </c>
      <c r="H21" s="126">
        <v>4</v>
      </c>
      <c r="I21" s="84"/>
      <c r="J21" s="85"/>
      <c r="K21" s="36">
        <f t="shared" si="0"/>
        <v>0</v>
      </c>
      <c r="L21" s="36">
        <f t="shared" si="1"/>
        <v>0</v>
      </c>
      <c r="M21" s="36">
        <f t="shared" si="2"/>
        <v>0</v>
      </c>
    </row>
    <row r="22" spans="1:13" ht="18" customHeight="1" x14ac:dyDescent="0.15">
      <c r="A22" s="83">
        <f t="shared" si="3"/>
        <v>12</v>
      </c>
      <c r="B22" s="294">
        <f t="shared" si="3"/>
        <v>2033</v>
      </c>
      <c r="C22" s="77">
        <v>4</v>
      </c>
      <c r="D22" s="297" t="s">
        <v>33</v>
      </c>
      <c r="E22" s="298">
        <f t="shared" si="4"/>
        <v>2034</v>
      </c>
      <c r="F22" s="126">
        <v>3</v>
      </c>
      <c r="G22" s="294">
        <f t="shared" si="5"/>
        <v>2034</v>
      </c>
      <c r="H22" s="126">
        <v>4</v>
      </c>
      <c r="I22" s="84"/>
      <c r="J22" s="85"/>
      <c r="K22" s="36">
        <f t="shared" si="0"/>
        <v>0</v>
      </c>
      <c r="L22" s="36">
        <f t="shared" si="1"/>
        <v>0</v>
      </c>
      <c r="M22" s="36">
        <f t="shared" si="2"/>
        <v>0</v>
      </c>
    </row>
    <row r="23" spans="1:13" ht="18" customHeight="1" x14ac:dyDescent="0.15">
      <c r="A23" s="83">
        <f t="shared" si="3"/>
        <v>13</v>
      </c>
      <c r="B23" s="294">
        <f t="shared" si="3"/>
        <v>2034</v>
      </c>
      <c r="C23" s="77">
        <v>4</v>
      </c>
      <c r="D23" s="297" t="s">
        <v>33</v>
      </c>
      <c r="E23" s="298">
        <f t="shared" si="4"/>
        <v>2035</v>
      </c>
      <c r="F23" s="126">
        <v>3</v>
      </c>
      <c r="G23" s="294">
        <f t="shared" si="5"/>
        <v>2035</v>
      </c>
      <c r="H23" s="126">
        <v>4</v>
      </c>
      <c r="I23" s="84"/>
      <c r="J23" s="85"/>
      <c r="K23" s="36">
        <f t="shared" si="0"/>
        <v>0</v>
      </c>
      <c r="L23" s="36">
        <f t="shared" si="1"/>
        <v>0</v>
      </c>
      <c r="M23" s="36">
        <f t="shared" si="2"/>
        <v>0</v>
      </c>
    </row>
    <row r="24" spans="1:13" ht="18" customHeight="1" x14ac:dyDescent="0.15">
      <c r="A24" s="83">
        <f t="shared" si="3"/>
        <v>14</v>
      </c>
      <c r="B24" s="294">
        <f t="shared" si="3"/>
        <v>2035</v>
      </c>
      <c r="C24" s="77">
        <v>4</v>
      </c>
      <c r="D24" s="297" t="s">
        <v>33</v>
      </c>
      <c r="E24" s="298">
        <f t="shared" si="4"/>
        <v>2036</v>
      </c>
      <c r="F24" s="126">
        <v>3</v>
      </c>
      <c r="G24" s="294">
        <f t="shared" si="5"/>
        <v>2036</v>
      </c>
      <c r="H24" s="126">
        <v>4</v>
      </c>
      <c r="I24" s="84"/>
      <c r="J24" s="85"/>
      <c r="K24" s="36">
        <f t="shared" si="0"/>
        <v>0</v>
      </c>
      <c r="L24" s="36">
        <f t="shared" si="1"/>
        <v>0</v>
      </c>
      <c r="M24" s="36">
        <f t="shared" si="2"/>
        <v>0</v>
      </c>
    </row>
    <row r="25" spans="1:13" ht="18" customHeight="1" x14ac:dyDescent="0.15">
      <c r="A25" s="83">
        <f t="shared" si="3"/>
        <v>15</v>
      </c>
      <c r="B25" s="294">
        <f t="shared" si="3"/>
        <v>2036</v>
      </c>
      <c r="C25" s="77">
        <v>4</v>
      </c>
      <c r="D25" s="297" t="s">
        <v>33</v>
      </c>
      <c r="E25" s="298">
        <f t="shared" si="4"/>
        <v>2037</v>
      </c>
      <c r="F25" s="126">
        <v>3</v>
      </c>
      <c r="G25" s="294">
        <f t="shared" si="5"/>
        <v>2037</v>
      </c>
      <c r="H25" s="126">
        <v>4</v>
      </c>
      <c r="I25" s="84"/>
      <c r="J25" s="85"/>
      <c r="K25" s="36">
        <f t="shared" si="0"/>
        <v>0</v>
      </c>
      <c r="L25" s="36">
        <f t="shared" si="1"/>
        <v>0</v>
      </c>
      <c r="M25" s="36">
        <f t="shared" si="2"/>
        <v>0</v>
      </c>
    </row>
    <row r="26" spans="1:13" ht="18" customHeight="1" x14ac:dyDescent="0.15">
      <c r="A26" s="83">
        <f t="shared" si="3"/>
        <v>16</v>
      </c>
      <c r="B26" s="294">
        <f t="shared" si="3"/>
        <v>2037</v>
      </c>
      <c r="C26" s="77">
        <v>4</v>
      </c>
      <c r="D26" s="297" t="s">
        <v>33</v>
      </c>
      <c r="E26" s="298">
        <f t="shared" si="4"/>
        <v>2038</v>
      </c>
      <c r="F26" s="126">
        <v>3</v>
      </c>
      <c r="G26" s="294">
        <f t="shared" si="5"/>
        <v>2038</v>
      </c>
      <c r="H26" s="126">
        <v>4</v>
      </c>
      <c r="I26" s="84"/>
      <c r="J26" s="85"/>
      <c r="K26" s="36">
        <f t="shared" si="0"/>
        <v>0</v>
      </c>
      <c r="L26" s="36">
        <f t="shared" si="1"/>
        <v>0</v>
      </c>
      <c r="M26" s="36">
        <f t="shared" si="2"/>
        <v>0</v>
      </c>
    </row>
    <row r="27" spans="1:13" ht="18" customHeight="1" x14ac:dyDescent="0.15">
      <c r="A27" s="83">
        <f t="shared" si="3"/>
        <v>17</v>
      </c>
      <c r="B27" s="294">
        <f t="shared" si="3"/>
        <v>2038</v>
      </c>
      <c r="C27" s="77">
        <v>4</v>
      </c>
      <c r="D27" s="297" t="s">
        <v>33</v>
      </c>
      <c r="E27" s="298">
        <f t="shared" si="4"/>
        <v>2039</v>
      </c>
      <c r="F27" s="126">
        <v>3</v>
      </c>
      <c r="G27" s="294">
        <f t="shared" si="5"/>
        <v>2039</v>
      </c>
      <c r="H27" s="126">
        <v>4</v>
      </c>
      <c r="I27" s="84"/>
      <c r="J27" s="85"/>
      <c r="K27" s="36">
        <f t="shared" si="0"/>
        <v>0</v>
      </c>
      <c r="L27" s="36">
        <f t="shared" si="1"/>
        <v>0</v>
      </c>
      <c r="M27" s="36">
        <f t="shared" si="2"/>
        <v>0</v>
      </c>
    </row>
    <row r="28" spans="1:13" ht="18" customHeight="1" x14ac:dyDescent="0.15">
      <c r="A28" s="83">
        <f t="shared" si="3"/>
        <v>18</v>
      </c>
      <c r="B28" s="294">
        <f t="shared" si="3"/>
        <v>2039</v>
      </c>
      <c r="C28" s="77">
        <v>4</v>
      </c>
      <c r="D28" s="297" t="s">
        <v>33</v>
      </c>
      <c r="E28" s="298">
        <f t="shared" si="4"/>
        <v>2040</v>
      </c>
      <c r="F28" s="126">
        <v>3</v>
      </c>
      <c r="G28" s="294">
        <f t="shared" si="5"/>
        <v>2040</v>
      </c>
      <c r="H28" s="126">
        <v>4</v>
      </c>
      <c r="I28" s="84"/>
      <c r="J28" s="85"/>
      <c r="K28" s="36">
        <f t="shared" si="0"/>
        <v>0</v>
      </c>
      <c r="L28" s="36">
        <f t="shared" si="1"/>
        <v>0</v>
      </c>
      <c r="M28" s="36">
        <f t="shared" si="2"/>
        <v>0</v>
      </c>
    </row>
    <row r="29" spans="1:13" ht="18" customHeight="1" x14ac:dyDescent="0.15">
      <c r="A29" s="83">
        <f t="shared" si="3"/>
        <v>19</v>
      </c>
      <c r="B29" s="294">
        <f t="shared" si="3"/>
        <v>2040</v>
      </c>
      <c r="C29" s="77">
        <v>4</v>
      </c>
      <c r="D29" s="297" t="s">
        <v>33</v>
      </c>
      <c r="E29" s="298">
        <f t="shared" si="4"/>
        <v>2041</v>
      </c>
      <c r="F29" s="126">
        <v>3</v>
      </c>
      <c r="G29" s="294">
        <f t="shared" si="5"/>
        <v>2041</v>
      </c>
      <c r="H29" s="126">
        <v>4</v>
      </c>
      <c r="I29" s="84"/>
      <c r="J29" s="85"/>
      <c r="K29" s="36">
        <f t="shared" si="0"/>
        <v>0</v>
      </c>
      <c r="L29" s="36">
        <f t="shared" si="1"/>
        <v>0</v>
      </c>
      <c r="M29" s="36">
        <f t="shared" si="2"/>
        <v>0</v>
      </c>
    </row>
    <row r="30" spans="1:13" ht="18" customHeight="1" x14ac:dyDescent="0.15">
      <c r="A30" s="83">
        <f t="shared" si="3"/>
        <v>20</v>
      </c>
      <c r="B30" s="294">
        <f t="shared" si="3"/>
        <v>2041</v>
      </c>
      <c r="C30" s="77">
        <v>4</v>
      </c>
      <c r="D30" s="297" t="s">
        <v>33</v>
      </c>
      <c r="E30" s="298">
        <f t="shared" si="4"/>
        <v>2042</v>
      </c>
      <c r="F30" s="126">
        <v>3</v>
      </c>
      <c r="G30" s="294">
        <f t="shared" si="5"/>
        <v>2042</v>
      </c>
      <c r="H30" s="126">
        <v>4</v>
      </c>
      <c r="I30" s="84"/>
      <c r="J30" s="85"/>
      <c r="K30" s="36">
        <f t="shared" si="0"/>
        <v>0</v>
      </c>
      <c r="L30" s="36">
        <f t="shared" si="1"/>
        <v>0</v>
      </c>
      <c r="M30" s="36">
        <f t="shared" si="2"/>
        <v>0</v>
      </c>
    </row>
    <row r="31" spans="1:13" ht="18" customHeight="1" x14ac:dyDescent="0.15">
      <c r="A31" s="83">
        <f t="shared" si="3"/>
        <v>21</v>
      </c>
      <c r="B31" s="294">
        <f t="shared" si="3"/>
        <v>2042</v>
      </c>
      <c r="C31" s="77">
        <v>4</v>
      </c>
      <c r="D31" s="297" t="s">
        <v>33</v>
      </c>
      <c r="E31" s="298">
        <f t="shared" si="4"/>
        <v>2043</v>
      </c>
      <c r="F31" s="126">
        <v>3</v>
      </c>
      <c r="G31" s="294">
        <f t="shared" si="5"/>
        <v>2043</v>
      </c>
      <c r="H31" s="126">
        <v>4</v>
      </c>
      <c r="I31" s="84"/>
      <c r="J31" s="85"/>
      <c r="K31" s="36">
        <f t="shared" si="0"/>
        <v>0</v>
      </c>
      <c r="L31" s="36">
        <f t="shared" si="1"/>
        <v>0</v>
      </c>
      <c r="M31" s="36">
        <f t="shared" si="2"/>
        <v>0</v>
      </c>
    </row>
    <row r="32" spans="1:13" ht="18" customHeight="1" x14ac:dyDescent="0.15">
      <c r="A32" s="83">
        <f t="shared" si="3"/>
        <v>22</v>
      </c>
      <c r="B32" s="294">
        <f t="shared" si="3"/>
        <v>2043</v>
      </c>
      <c r="C32" s="77">
        <v>4</v>
      </c>
      <c r="D32" s="297" t="s">
        <v>33</v>
      </c>
      <c r="E32" s="298">
        <f t="shared" si="4"/>
        <v>2044</v>
      </c>
      <c r="F32" s="126">
        <v>3</v>
      </c>
      <c r="G32" s="294">
        <f t="shared" si="5"/>
        <v>2044</v>
      </c>
      <c r="H32" s="126">
        <v>4</v>
      </c>
      <c r="I32" s="84"/>
      <c r="J32" s="85"/>
      <c r="K32" s="36">
        <f t="shared" si="0"/>
        <v>0</v>
      </c>
      <c r="L32" s="36">
        <f t="shared" si="1"/>
        <v>0</v>
      </c>
      <c r="M32" s="36">
        <f t="shared" si="2"/>
        <v>0</v>
      </c>
    </row>
    <row r="33" spans="1:15" ht="18" customHeight="1" x14ac:dyDescent="0.15">
      <c r="A33" s="83">
        <f t="shared" si="3"/>
        <v>23</v>
      </c>
      <c r="B33" s="294">
        <f t="shared" si="3"/>
        <v>2044</v>
      </c>
      <c r="C33" s="77">
        <v>4</v>
      </c>
      <c r="D33" s="297" t="s">
        <v>33</v>
      </c>
      <c r="E33" s="298">
        <f t="shared" si="4"/>
        <v>2045</v>
      </c>
      <c r="F33" s="126">
        <v>3</v>
      </c>
      <c r="G33" s="294">
        <f t="shared" si="5"/>
        <v>2045</v>
      </c>
      <c r="H33" s="126">
        <v>4</v>
      </c>
      <c r="I33" s="84"/>
      <c r="J33" s="85"/>
      <c r="K33" s="36">
        <f t="shared" si="0"/>
        <v>0</v>
      </c>
      <c r="L33" s="36">
        <f t="shared" si="1"/>
        <v>0</v>
      </c>
      <c r="M33" s="36">
        <f t="shared" si="2"/>
        <v>0</v>
      </c>
    </row>
    <row r="34" spans="1:15" ht="18" customHeight="1" x14ac:dyDescent="0.15">
      <c r="A34" s="83">
        <f t="shared" si="3"/>
        <v>24</v>
      </c>
      <c r="B34" s="294">
        <f t="shared" si="3"/>
        <v>2045</v>
      </c>
      <c r="C34" s="77">
        <v>4</v>
      </c>
      <c r="D34" s="297" t="s">
        <v>33</v>
      </c>
      <c r="E34" s="298">
        <f t="shared" si="4"/>
        <v>2046</v>
      </c>
      <c r="F34" s="126">
        <v>3</v>
      </c>
      <c r="G34" s="294">
        <f t="shared" si="5"/>
        <v>2046</v>
      </c>
      <c r="H34" s="126">
        <v>4</v>
      </c>
      <c r="I34" s="84"/>
      <c r="J34" s="85"/>
      <c r="K34" s="36">
        <f t="shared" si="0"/>
        <v>0</v>
      </c>
      <c r="L34" s="36">
        <f t="shared" si="1"/>
        <v>0</v>
      </c>
      <c r="M34" s="36">
        <f t="shared" si="2"/>
        <v>0</v>
      </c>
    </row>
    <row r="35" spans="1:15" ht="18" customHeight="1" thickBot="1" x14ac:dyDescent="0.2">
      <c r="A35" s="83">
        <f t="shared" si="3"/>
        <v>25</v>
      </c>
      <c r="B35" s="294">
        <f t="shared" si="3"/>
        <v>2046</v>
      </c>
      <c r="C35" s="77">
        <v>4</v>
      </c>
      <c r="D35" s="297" t="s">
        <v>33</v>
      </c>
      <c r="E35" s="298">
        <f t="shared" si="4"/>
        <v>2047</v>
      </c>
      <c r="F35" s="126">
        <v>3</v>
      </c>
      <c r="G35" s="294">
        <f t="shared" si="5"/>
        <v>2047</v>
      </c>
      <c r="H35" s="126">
        <v>4</v>
      </c>
      <c r="I35" s="84"/>
      <c r="J35" s="85"/>
      <c r="K35" s="36">
        <f t="shared" si="0"/>
        <v>0</v>
      </c>
      <c r="L35" s="36">
        <f t="shared" ref="L35" si="6">ROUNDDOWN(I35*10%,0)</f>
        <v>0</v>
      </c>
      <c r="M35" s="36">
        <f t="shared" si="2"/>
        <v>0</v>
      </c>
    </row>
    <row r="36" spans="1:15" ht="18" customHeight="1" thickBot="1" x14ac:dyDescent="0.2">
      <c r="A36" s="404" t="s">
        <v>26</v>
      </c>
      <c r="B36" s="405"/>
      <c r="C36" s="405"/>
      <c r="D36" s="405"/>
      <c r="E36" s="405"/>
      <c r="F36" s="405"/>
      <c r="G36" s="405"/>
      <c r="H36" s="405"/>
      <c r="I36" s="86">
        <f>SUM(I11:I25)</f>
        <v>0</v>
      </c>
      <c r="J36" s="87">
        <f>SUM(J11:J25)</f>
        <v>0</v>
      </c>
      <c r="K36" s="88">
        <f>SUM(K11:K25)</f>
        <v>0</v>
      </c>
      <c r="L36" s="88">
        <f>SUM(L11:L25)</f>
        <v>0</v>
      </c>
      <c r="M36" s="89">
        <f>SUM(M11:M25)</f>
        <v>0</v>
      </c>
    </row>
    <row r="37" spans="1:15" ht="15" customHeight="1" x14ac:dyDescent="0.15">
      <c r="A37" s="90"/>
      <c r="B37" s="90"/>
      <c r="C37" s="90"/>
      <c r="D37" s="90"/>
      <c r="E37" s="90"/>
      <c r="F37" s="90"/>
      <c r="G37" s="90"/>
      <c r="H37" s="90"/>
      <c r="I37" s="91"/>
      <c r="J37" s="91"/>
      <c r="K37" s="91"/>
      <c r="L37" s="91"/>
      <c r="M37" s="91"/>
    </row>
    <row r="38" spans="1:15" x14ac:dyDescent="0.15">
      <c r="A38" s="307" t="s">
        <v>380</v>
      </c>
      <c r="B38" s="307"/>
      <c r="C38" s="411" t="s">
        <v>388</v>
      </c>
      <c r="D38" s="411"/>
      <c r="E38" s="411"/>
      <c r="F38" s="411"/>
      <c r="G38" s="411"/>
      <c r="H38" s="411"/>
      <c r="I38" s="411"/>
      <c r="J38" s="411"/>
      <c r="K38" s="411"/>
      <c r="L38" s="411"/>
      <c r="M38" s="411"/>
    </row>
    <row r="39" spans="1:15" x14ac:dyDescent="0.15">
      <c r="A39" s="307" t="s">
        <v>381</v>
      </c>
      <c r="B39" s="307"/>
      <c r="C39" s="411" t="s">
        <v>395</v>
      </c>
      <c r="D39" s="411"/>
      <c r="E39" s="411"/>
      <c r="F39" s="411"/>
      <c r="G39" s="411"/>
      <c r="H39" s="411"/>
      <c r="I39" s="411"/>
      <c r="J39" s="411"/>
      <c r="K39" s="411"/>
      <c r="L39" s="411"/>
      <c r="M39" s="411"/>
    </row>
    <row r="40" spans="1:15" s="2" customFormat="1" x14ac:dyDescent="0.15">
      <c r="A40" s="307" t="s">
        <v>382</v>
      </c>
      <c r="B40" s="306"/>
      <c r="C40" s="411" t="s">
        <v>390</v>
      </c>
      <c r="D40" s="411"/>
      <c r="E40" s="411"/>
      <c r="F40" s="411"/>
      <c r="G40" s="411"/>
      <c r="H40" s="411"/>
      <c r="I40" s="411"/>
      <c r="J40" s="411"/>
      <c r="K40" s="411"/>
      <c r="L40" s="411"/>
      <c r="M40" s="411"/>
    </row>
    <row r="41" spans="1:15" s="2" customFormat="1" x14ac:dyDescent="0.15">
      <c r="A41" s="307" t="s">
        <v>383</v>
      </c>
      <c r="B41" s="306"/>
      <c r="C41" s="411" t="s">
        <v>391</v>
      </c>
      <c r="D41" s="411"/>
      <c r="E41" s="411"/>
      <c r="F41" s="411"/>
      <c r="G41" s="411"/>
      <c r="H41" s="411"/>
      <c r="I41" s="411"/>
      <c r="J41" s="411"/>
      <c r="K41" s="411"/>
      <c r="L41" s="411"/>
      <c r="M41" s="411"/>
    </row>
    <row r="42" spans="1:15" s="2" customFormat="1" ht="24" customHeight="1" x14ac:dyDescent="0.15">
      <c r="A42" s="307" t="s">
        <v>384</v>
      </c>
      <c r="B42" s="306"/>
      <c r="C42" s="412" t="s">
        <v>404</v>
      </c>
      <c r="D42" s="412"/>
      <c r="E42" s="412"/>
      <c r="F42" s="412"/>
      <c r="G42" s="412"/>
      <c r="H42" s="412"/>
      <c r="I42" s="412"/>
      <c r="J42" s="412"/>
      <c r="K42" s="412"/>
      <c r="L42" s="412"/>
      <c r="M42" s="412"/>
    </row>
    <row r="43" spans="1:15" ht="24" customHeight="1" x14ac:dyDescent="0.15">
      <c r="A43" s="307" t="s">
        <v>385</v>
      </c>
      <c r="B43" s="307"/>
      <c r="C43" s="412" t="s">
        <v>405</v>
      </c>
      <c r="D43" s="411"/>
      <c r="E43" s="411"/>
      <c r="F43" s="411"/>
      <c r="G43" s="411"/>
      <c r="H43" s="411"/>
      <c r="I43" s="411"/>
      <c r="J43" s="411"/>
      <c r="K43" s="411"/>
      <c r="L43" s="411"/>
      <c r="M43" s="411"/>
    </row>
    <row r="44" spans="1:15" x14ac:dyDescent="0.15">
      <c r="A44" s="307"/>
      <c r="B44" s="307"/>
      <c r="C44" s="411"/>
      <c r="D44" s="411"/>
      <c r="E44" s="411"/>
      <c r="F44" s="411"/>
      <c r="G44" s="411"/>
      <c r="H44" s="411"/>
      <c r="I44" s="411"/>
      <c r="J44" s="411"/>
      <c r="K44" s="411"/>
      <c r="L44" s="411"/>
      <c r="M44" s="411"/>
      <c r="O44" s="2"/>
    </row>
    <row r="45" spans="1:15" x14ac:dyDescent="0.15">
      <c r="A45" s="2"/>
      <c r="C45" s="411"/>
      <c r="D45" s="411"/>
      <c r="E45" s="411"/>
      <c r="F45" s="411"/>
      <c r="G45" s="411"/>
      <c r="H45" s="411"/>
      <c r="I45" s="411"/>
      <c r="J45" s="411"/>
      <c r="K45" s="411"/>
      <c r="L45" s="411"/>
      <c r="M45" s="411"/>
    </row>
  </sheetData>
  <customSheetViews>
    <customSheetView guid="{1E432D73-D559-4735-96E9-E42C2997E3E5}" scale="85" showPageBreaks="1" showGridLines="0" printArea="1" view="pageBreakPreview" topLeftCell="A19">
      <selection activeCell="I10" sqref="I10"/>
      <pageMargins left="0.7" right="0.7" top="0.75" bottom="0.75" header="0.3" footer="0.3"/>
      <pageSetup paperSize="9" scale="77" orientation="portrait" horizontalDpi="300" verticalDpi="300" r:id="rId1"/>
    </customSheetView>
  </customSheetViews>
  <mergeCells count="15">
    <mergeCell ref="C44:M44"/>
    <mergeCell ref="C45:M45"/>
    <mergeCell ref="C38:M38"/>
    <mergeCell ref="C39:M39"/>
    <mergeCell ref="C40:M40"/>
    <mergeCell ref="C41:M41"/>
    <mergeCell ref="C42:M42"/>
    <mergeCell ref="C43:M43"/>
    <mergeCell ref="L1:M1"/>
    <mergeCell ref="A36:H36"/>
    <mergeCell ref="A6:M6"/>
    <mergeCell ref="A3:M3"/>
    <mergeCell ref="A8:A10"/>
    <mergeCell ref="B8:F10"/>
    <mergeCell ref="G8:H10"/>
  </mergeCells>
  <phoneticPr fontId="2"/>
  <printOptions horizontalCentered="1"/>
  <pageMargins left="0.78740157480314965" right="0.78740157480314965" top="0.78740157480314965" bottom="0.78740157480314965" header="0.31496062992125984" footer="0.31496062992125984"/>
  <pageSetup paperSize="9" scale="87"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view="pageBreakPreview" zoomScaleNormal="80" zoomScaleSheetLayoutView="100" workbookViewId="0">
      <selection activeCell="E49" sqref="E49"/>
    </sheetView>
  </sheetViews>
  <sheetFormatPr defaultColWidth="9.140625" defaultRowHeight="12" x14ac:dyDescent="0.15"/>
  <cols>
    <col min="1" max="1" width="1.7109375" style="65" customWidth="1"/>
    <col min="2" max="3" width="2.7109375" style="65" customWidth="1"/>
    <col min="4" max="4" width="21.140625" style="65" customWidth="1"/>
    <col min="5" max="7" width="18.7109375" style="65" customWidth="1"/>
    <col min="8" max="9" width="14.7109375" style="65" customWidth="1"/>
    <col min="10" max="10" width="1.7109375" style="65" customWidth="1"/>
    <col min="11" max="16384" width="9.140625" style="65"/>
  </cols>
  <sheetData>
    <row r="1" spans="2:9" ht="13.5" x14ac:dyDescent="0.15">
      <c r="I1" s="291" t="s">
        <v>312</v>
      </c>
    </row>
    <row r="2" spans="2:9" x14ac:dyDescent="0.15">
      <c r="B2" s="195"/>
      <c r="C2" s="195"/>
      <c r="D2" s="195"/>
      <c r="E2" s="195"/>
      <c r="F2" s="195"/>
      <c r="G2" s="195"/>
      <c r="H2" s="195"/>
      <c r="I2" s="195"/>
    </row>
    <row r="3" spans="2:9" ht="13.5" x14ac:dyDescent="0.15">
      <c r="B3" s="407" t="s">
        <v>319</v>
      </c>
      <c r="C3" s="407"/>
      <c r="D3" s="407"/>
      <c r="E3" s="407"/>
      <c r="F3" s="407"/>
      <c r="G3" s="407"/>
      <c r="H3" s="407"/>
      <c r="I3" s="407"/>
    </row>
    <row r="4" spans="2:9" x14ac:dyDescent="0.15">
      <c r="B4" s="195"/>
      <c r="C4" s="195"/>
      <c r="D4" s="195"/>
      <c r="E4" s="195"/>
      <c r="F4" s="195"/>
      <c r="G4" s="195"/>
      <c r="H4" s="195"/>
      <c r="I4" s="195"/>
    </row>
    <row r="5" spans="2:9" x14ac:dyDescent="0.15">
      <c r="B5" s="195"/>
      <c r="C5" s="195"/>
      <c r="D5" s="195"/>
      <c r="E5" s="195"/>
      <c r="F5" s="195"/>
      <c r="G5" s="195"/>
      <c r="H5" s="195"/>
      <c r="I5" s="195"/>
    </row>
    <row r="6" spans="2:9" ht="12" customHeight="1" x14ac:dyDescent="0.15">
      <c r="B6" s="64"/>
      <c r="C6" s="64"/>
      <c r="D6" s="64"/>
      <c r="E6" s="64"/>
      <c r="F6" s="64"/>
      <c r="G6" s="64"/>
      <c r="H6" s="64"/>
      <c r="I6" s="64"/>
    </row>
    <row r="7" spans="2:9" ht="17.25" x14ac:dyDescent="0.15">
      <c r="B7" s="406" t="s">
        <v>318</v>
      </c>
      <c r="C7" s="406"/>
      <c r="D7" s="406"/>
      <c r="E7" s="406"/>
      <c r="F7" s="406"/>
      <c r="G7" s="406"/>
      <c r="H7" s="406"/>
      <c r="I7" s="406"/>
    </row>
    <row r="8" spans="2:9" ht="12.75" thickBot="1" x14ac:dyDescent="0.2">
      <c r="B8" s="90"/>
      <c r="C8" s="90"/>
      <c r="D8" s="90"/>
      <c r="E8" s="90"/>
      <c r="F8" s="90"/>
      <c r="G8" s="90"/>
      <c r="H8" s="90"/>
      <c r="I8" s="90"/>
    </row>
    <row r="9" spans="2:9" ht="22.5" customHeight="1" thickBot="1" x14ac:dyDescent="0.2">
      <c r="C9" s="92"/>
      <c r="D9" s="93" t="s">
        <v>148</v>
      </c>
      <c r="E9" s="94" t="s">
        <v>316</v>
      </c>
      <c r="F9" s="95"/>
      <c r="G9" s="96" t="s">
        <v>145</v>
      </c>
      <c r="H9" s="94" t="s">
        <v>169</v>
      </c>
      <c r="I9" s="90"/>
    </row>
    <row r="10" spans="2:9" ht="14.1" customHeight="1" x14ac:dyDescent="0.15">
      <c r="I10" s="66" t="s">
        <v>19</v>
      </c>
    </row>
    <row r="11" spans="2:9" ht="27.95" customHeight="1" x14ac:dyDescent="0.15">
      <c r="B11" s="97"/>
      <c r="C11" s="98"/>
      <c r="D11" s="99"/>
      <c r="E11" s="304" t="s">
        <v>377</v>
      </c>
      <c r="F11" s="304" t="s">
        <v>378</v>
      </c>
      <c r="G11" s="304" t="s">
        <v>379</v>
      </c>
      <c r="H11" s="408" t="s">
        <v>17</v>
      </c>
      <c r="I11" s="408"/>
    </row>
    <row r="12" spans="2:9" ht="14.1" customHeight="1" x14ac:dyDescent="0.15">
      <c r="B12" s="100" t="s">
        <v>175</v>
      </c>
      <c r="C12" s="101"/>
      <c r="D12" s="102"/>
      <c r="E12" s="103">
        <f>SUM(E13:E14)</f>
        <v>0</v>
      </c>
      <c r="F12" s="103">
        <f>SUM(F13:F14)</f>
        <v>0</v>
      </c>
      <c r="G12" s="103">
        <f>SUM(G13:G14)</f>
        <v>0</v>
      </c>
      <c r="H12" s="413"/>
      <c r="I12" s="414"/>
    </row>
    <row r="13" spans="2:9" ht="14.1" customHeight="1" x14ac:dyDescent="0.15">
      <c r="B13" s="104"/>
      <c r="C13" s="105" t="s">
        <v>22</v>
      </c>
      <c r="D13" s="106"/>
      <c r="E13" s="107"/>
      <c r="F13" s="107"/>
      <c r="G13" s="107"/>
      <c r="H13" s="415"/>
      <c r="I13" s="416"/>
    </row>
    <row r="14" spans="2:9" ht="14.1" customHeight="1" x14ac:dyDescent="0.15">
      <c r="B14" s="108"/>
      <c r="C14" s="109" t="s">
        <v>22</v>
      </c>
      <c r="D14" s="110"/>
      <c r="E14" s="111"/>
      <c r="F14" s="111"/>
      <c r="G14" s="111"/>
      <c r="H14" s="417"/>
      <c r="I14" s="418"/>
    </row>
    <row r="15" spans="2:9" ht="14.1" customHeight="1" x14ac:dyDescent="0.15">
      <c r="B15" s="100" t="s">
        <v>176</v>
      </c>
      <c r="C15" s="101"/>
      <c r="D15" s="102"/>
      <c r="E15" s="103">
        <f>SUM(E16:E17)</f>
        <v>0</v>
      </c>
      <c r="F15" s="103">
        <f>SUM(F16:F17)</f>
        <v>0</v>
      </c>
      <c r="G15" s="103">
        <f>SUM(G16:G17)</f>
        <v>0</v>
      </c>
      <c r="H15" s="413"/>
      <c r="I15" s="414"/>
    </row>
    <row r="16" spans="2:9" ht="14.1" customHeight="1" x14ac:dyDescent="0.15">
      <c r="B16" s="104"/>
      <c r="C16" s="105" t="s">
        <v>22</v>
      </c>
      <c r="D16" s="106"/>
      <c r="E16" s="107"/>
      <c r="F16" s="107"/>
      <c r="G16" s="107"/>
      <c r="H16" s="415"/>
      <c r="I16" s="416"/>
    </row>
    <row r="17" spans="2:9" ht="14.1" customHeight="1" x14ac:dyDescent="0.15">
      <c r="B17" s="108"/>
      <c r="C17" s="109" t="s">
        <v>22</v>
      </c>
      <c r="D17" s="110"/>
      <c r="E17" s="111"/>
      <c r="F17" s="111"/>
      <c r="G17" s="111"/>
      <c r="H17" s="417"/>
      <c r="I17" s="418"/>
    </row>
    <row r="18" spans="2:9" ht="14.1" customHeight="1" x14ac:dyDescent="0.15">
      <c r="B18" s="100" t="s">
        <v>177</v>
      </c>
      <c r="C18" s="101"/>
      <c r="D18" s="102"/>
      <c r="E18" s="103">
        <f>SUM(E19:E20)</f>
        <v>0</v>
      </c>
      <c r="F18" s="103">
        <f>SUM(F19:F20)</f>
        <v>0</v>
      </c>
      <c r="G18" s="103">
        <f>SUM(G19:G20)</f>
        <v>0</v>
      </c>
      <c r="H18" s="413"/>
      <c r="I18" s="414"/>
    </row>
    <row r="19" spans="2:9" ht="14.1" customHeight="1" x14ac:dyDescent="0.15">
      <c r="B19" s="104"/>
      <c r="C19" s="105" t="s">
        <v>22</v>
      </c>
      <c r="D19" s="106"/>
      <c r="E19" s="107"/>
      <c r="F19" s="107"/>
      <c r="G19" s="107"/>
      <c r="H19" s="415"/>
      <c r="I19" s="416"/>
    </row>
    <row r="20" spans="2:9" ht="14.1" customHeight="1" x14ac:dyDescent="0.15">
      <c r="B20" s="108"/>
      <c r="C20" s="109" t="s">
        <v>22</v>
      </c>
      <c r="D20" s="110"/>
      <c r="E20" s="111"/>
      <c r="F20" s="111"/>
      <c r="G20" s="111"/>
      <c r="H20" s="417"/>
      <c r="I20" s="418"/>
    </row>
    <row r="21" spans="2:9" ht="14.1" customHeight="1" x14ac:dyDescent="0.15">
      <c r="B21" s="100" t="s">
        <v>178</v>
      </c>
      <c r="C21" s="101"/>
      <c r="D21" s="102"/>
      <c r="E21" s="103">
        <f>SUM(E22:E23)</f>
        <v>0</v>
      </c>
      <c r="F21" s="103">
        <f>SUM(F22:F23)</f>
        <v>0</v>
      </c>
      <c r="G21" s="103">
        <f>SUM(G22:G23)</f>
        <v>0</v>
      </c>
      <c r="H21" s="413"/>
      <c r="I21" s="414"/>
    </row>
    <row r="22" spans="2:9" ht="14.1" customHeight="1" x14ac:dyDescent="0.15">
      <c r="B22" s="104"/>
      <c r="C22" s="105" t="s">
        <v>22</v>
      </c>
      <c r="D22" s="106"/>
      <c r="E22" s="107"/>
      <c r="F22" s="107"/>
      <c r="G22" s="107"/>
      <c r="H22" s="413"/>
      <c r="I22" s="414"/>
    </row>
    <row r="23" spans="2:9" ht="14.1" customHeight="1" x14ac:dyDescent="0.15">
      <c r="B23" s="104"/>
      <c r="C23" s="109" t="s">
        <v>22</v>
      </c>
      <c r="D23" s="110"/>
      <c r="E23" s="112"/>
      <c r="F23" s="112"/>
      <c r="G23" s="112"/>
      <c r="H23" s="413"/>
      <c r="I23" s="414"/>
    </row>
    <row r="24" spans="2:9" ht="14.1" customHeight="1" x14ac:dyDescent="0.15">
      <c r="B24" s="100" t="s">
        <v>179</v>
      </c>
      <c r="C24" s="101"/>
      <c r="D24" s="102"/>
      <c r="E24" s="103">
        <f>SUM(E25:E26)</f>
        <v>0</v>
      </c>
      <c r="F24" s="103">
        <f>SUM(F25:F26)</f>
        <v>0</v>
      </c>
      <c r="G24" s="103">
        <f>SUM(G25:G26)</f>
        <v>0</v>
      </c>
      <c r="H24" s="413"/>
      <c r="I24" s="414"/>
    </row>
    <row r="25" spans="2:9" ht="14.1" customHeight="1" x14ac:dyDescent="0.15">
      <c r="B25" s="104"/>
      <c r="C25" s="105" t="s">
        <v>22</v>
      </c>
      <c r="D25" s="106"/>
      <c r="E25" s="107"/>
      <c r="F25" s="107"/>
      <c r="G25" s="107"/>
      <c r="H25" s="415"/>
      <c r="I25" s="416"/>
    </row>
    <row r="26" spans="2:9" ht="14.1" customHeight="1" x14ac:dyDescent="0.15">
      <c r="B26" s="108"/>
      <c r="C26" s="109" t="s">
        <v>22</v>
      </c>
      <c r="D26" s="110"/>
      <c r="E26" s="111"/>
      <c r="F26" s="111"/>
      <c r="G26" s="111"/>
      <c r="H26" s="417"/>
      <c r="I26" s="418"/>
    </row>
    <row r="27" spans="2:9" ht="14.1" customHeight="1" x14ac:dyDescent="0.15">
      <c r="B27" s="100" t="s">
        <v>143</v>
      </c>
      <c r="C27" s="101"/>
      <c r="D27" s="102"/>
      <c r="E27" s="103">
        <f>SUM(E28:E29)</f>
        <v>0</v>
      </c>
      <c r="F27" s="103">
        <f>SUM(F28:F29)</f>
        <v>0</v>
      </c>
      <c r="G27" s="103">
        <f>SUM(G28:G29)</f>
        <v>0</v>
      </c>
      <c r="H27" s="413"/>
      <c r="I27" s="414"/>
    </row>
    <row r="28" spans="2:9" ht="14.1" customHeight="1" x14ac:dyDescent="0.15">
      <c r="B28" s="104"/>
      <c r="C28" s="105" t="s">
        <v>22</v>
      </c>
      <c r="D28" s="106"/>
      <c r="E28" s="107"/>
      <c r="F28" s="107"/>
      <c r="G28" s="107"/>
      <c r="H28" s="415"/>
      <c r="I28" s="416"/>
    </row>
    <row r="29" spans="2:9" ht="14.1" customHeight="1" x14ac:dyDescent="0.15">
      <c r="B29" s="108"/>
      <c r="C29" s="109" t="s">
        <v>22</v>
      </c>
      <c r="D29" s="110"/>
      <c r="E29" s="111"/>
      <c r="F29" s="111"/>
      <c r="G29" s="111"/>
      <c r="H29" s="417"/>
      <c r="I29" s="418"/>
    </row>
    <row r="30" spans="2:9" ht="14.1" customHeight="1" x14ac:dyDescent="0.15">
      <c r="B30" s="100" t="s">
        <v>180</v>
      </c>
      <c r="C30" s="101"/>
      <c r="D30" s="102"/>
      <c r="E30" s="103">
        <f>SUM(E31:E32)</f>
        <v>0</v>
      </c>
      <c r="F30" s="103">
        <f>SUM(F31:F32)</f>
        <v>0</v>
      </c>
      <c r="G30" s="103">
        <f>SUM(G31:G32)</f>
        <v>0</v>
      </c>
      <c r="H30" s="413"/>
      <c r="I30" s="414"/>
    </row>
    <row r="31" spans="2:9" ht="14.1" customHeight="1" x14ac:dyDescent="0.15">
      <c r="B31" s="104"/>
      <c r="C31" s="105" t="s">
        <v>22</v>
      </c>
      <c r="D31" s="106"/>
      <c r="E31" s="107"/>
      <c r="F31" s="107"/>
      <c r="G31" s="107"/>
      <c r="H31" s="415"/>
      <c r="I31" s="416"/>
    </row>
    <row r="32" spans="2:9" ht="14.1" customHeight="1" x14ac:dyDescent="0.15">
      <c r="B32" s="108"/>
      <c r="C32" s="109" t="s">
        <v>22</v>
      </c>
      <c r="D32" s="110"/>
      <c r="E32" s="111"/>
      <c r="F32" s="111"/>
      <c r="G32" s="111"/>
      <c r="H32" s="417"/>
      <c r="I32" s="418"/>
    </row>
    <row r="33" spans="2:11" ht="14.1" customHeight="1" x14ac:dyDescent="0.15">
      <c r="B33" s="100" t="s">
        <v>144</v>
      </c>
      <c r="C33" s="101"/>
      <c r="D33" s="102"/>
      <c r="E33" s="103">
        <f>SUM(E34:E34)</f>
        <v>0</v>
      </c>
      <c r="F33" s="103">
        <f>SUM(F34:F34)</f>
        <v>0</v>
      </c>
      <c r="G33" s="103">
        <f>SUM(G34:G34)</f>
        <v>0</v>
      </c>
      <c r="H33" s="413"/>
      <c r="I33" s="414"/>
    </row>
    <row r="34" spans="2:11" ht="14.1" customHeight="1" x14ac:dyDescent="0.15">
      <c r="B34" s="104"/>
      <c r="C34" s="105" t="s">
        <v>22</v>
      </c>
      <c r="D34" s="106"/>
      <c r="E34" s="107"/>
      <c r="F34" s="107"/>
      <c r="G34" s="107"/>
      <c r="H34" s="415"/>
      <c r="I34" s="416"/>
    </row>
    <row r="35" spans="2:11" ht="14.1" customHeight="1" thickBot="1" x14ac:dyDescent="0.2">
      <c r="B35" s="113"/>
      <c r="C35" s="114" t="s">
        <v>22</v>
      </c>
      <c r="D35" s="115"/>
      <c r="E35" s="116"/>
      <c r="F35" s="116"/>
      <c r="G35" s="116"/>
      <c r="H35" s="421"/>
      <c r="I35" s="422"/>
    </row>
    <row r="36" spans="2:11" ht="14.1" customHeight="1" thickBot="1" x14ac:dyDescent="0.2">
      <c r="B36" s="117" t="s">
        <v>182</v>
      </c>
      <c r="C36" s="118"/>
      <c r="D36" s="118"/>
      <c r="E36" s="88">
        <f>SUM(E12,E15,E18,E21,E24,E27,E30,E33)</f>
        <v>0</v>
      </c>
      <c r="F36" s="88">
        <f>SUM(F12,F15,F18,F21,F24,F27,F30,F33)</f>
        <v>0</v>
      </c>
      <c r="G36" s="88">
        <f>SUM(G12,G15,G18,G21,G24,G27,G30,G33)</f>
        <v>0</v>
      </c>
      <c r="H36" s="419" t="s">
        <v>181</v>
      </c>
      <c r="I36" s="420"/>
    </row>
    <row r="37" spans="2:11" x14ac:dyDescent="0.15">
      <c r="E37" s="91"/>
      <c r="F37" s="91"/>
      <c r="G37" s="91"/>
      <c r="H37" s="119"/>
    </row>
    <row r="38" spans="2:11" s="2" customFormat="1" x14ac:dyDescent="0.15">
      <c r="B38" s="306" t="s">
        <v>380</v>
      </c>
      <c r="C38" s="306"/>
      <c r="D38" s="347" t="s">
        <v>388</v>
      </c>
      <c r="E38" s="347"/>
      <c r="F38" s="347"/>
      <c r="G38" s="347"/>
      <c r="H38" s="347"/>
      <c r="I38" s="347"/>
    </row>
    <row r="39" spans="2:11" s="2" customFormat="1" x14ac:dyDescent="0.15">
      <c r="B39" s="306" t="s">
        <v>381</v>
      </c>
      <c r="C39" s="306"/>
      <c r="D39" s="347" t="s">
        <v>395</v>
      </c>
      <c r="E39" s="347"/>
      <c r="F39" s="347"/>
      <c r="G39" s="347"/>
      <c r="H39" s="347"/>
      <c r="I39" s="347"/>
    </row>
    <row r="40" spans="2:11" s="2" customFormat="1" x14ac:dyDescent="0.15">
      <c r="B40" s="306" t="s">
        <v>382</v>
      </c>
      <c r="C40" s="306"/>
      <c r="D40" s="347" t="s">
        <v>390</v>
      </c>
      <c r="E40" s="347"/>
      <c r="F40" s="347"/>
      <c r="G40" s="347"/>
      <c r="H40" s="347"/>
      <c r="I40" s="347"/>
    </row>
    <row r="41" spans="2:11" s="2" customFormat="1" x14ac:dyDescent="0.15">
      <c r="B41" s="306" t="s">
        <v>383</v>
      </c>
      <c r="C41" s="306"/>
      <c r="D41" s="324" t="s">
        <v>406</v>
      </c>
      <c r="E41" s="347"/>
      <c r="F41" s="347"/>
      <c r="G41" s="347"/>
      <c r="H41" s="347"/>
      <c r="I41" s="347"/>
    </row>
    <row r="42" spans="2:11" s="2" customFormat="1" x14ac:dyDescent="0.15">
      <c r="B42" s="306" t="s">
        <v>384</v>
      </c>
      <c r="C42" s="306"/>
      <c r="D42" s="347" t="s">
        <v>407</v>
      </c>
      <c r="E42" s="347"/>
      <c r="F42" s="347"/>
      <c r="G42" s="347"/>
      <c r="H42" s="347"/>
      <c r="I42" s="347"/>
    </row>
    <row r="43" spans="2:11" s="2" customFormat="1" x14ac:dyDescent="0.15">
      <c r="B43" s="306" t="s">
        <v>385</v>
      </c>
      <c r="C43" s="306"/>
      <c r="D43" s="347" t="s">
        <v>408</v>
      </c>
      <c r="E43" s="347"/>
      <c r="F43" s="347"/>
      <c r="G43" s="347"/>
      <c r="H43" s="347"/>
      <c r="I43" s="347"/>
    </row>
    <row r="44" spans="2:11" s="2" customFormat="1" x14ac:dyDescent="0.15">
      <c r="B44" s="306" t="s">
        <v>386</v>
      </c>
      <c r="C44" s="306"/>
      <c r="D44" s="347" t="s">
        <v>409</v>
      </c>
      <c r="E44" s="347"/>
      <c r="F44" s="347"/>
      <c r="G44" s="347"/>
      <c r="H44" s="347"/>
      <c r="I44" s="347"/>
    </row>
    <row r="45" spans="2:11" x14ac:dyDescent="0.15">
      <c r="B45" s="306"/>
      <c r="C45" s="307"/>
      <c r="D45" s="347"/>
      <c r="E45" s="347"/>
      <c r="F45" s="347"/>
      <c r="G45" s="347"/>
      <c r="H45" s="347"/>
      <c r="I45" s="347"/>
    </row>
    <row r="46" spans="2:11" x14ac:dyDescent="0.15">
      <c r="B46" s="306"/>
      <c r="C46" s="307"/>
      <c r="D46" s="347"/>
      <c r="E46" s="347"/>
      <c r="F46" s="347"/>
      <c r="G46" s="347"/>
      <c r="H46" s="347"/>
      <c r="I46" s="347"/>
      <c r="K46" s="2"/>
    </row>
    <row r="47" spans="2:11" x14ac:dyDescent="0.15">
      <c r="D47" s="423"/>
      <c r="E47" s="423"/>
      <c r="F47" s="423"/>
      <c r="G47" s="423"/>
      <c r="H47" s="423"/>
      <c r="I47" s="423"/>
    </row>
  </sheetData>
  <customSheetViews>
    <customSheetView guid="{1E432D73-D559-4735-96E9-E42C2997E3E5}" showPageBreaks="1" showGridLines="0" printArea="1" view="pageBreakPreview">
      <selection activeCell="E50" sqref="E50"/>
      <pageMargins left="0.7" right="0.7" top="0.75" bottom="0.75" header="0.3" footer="0.3"/>
      <pageSetup paperSize="9" orientation="portrait" horizontalDpi="300" verticalDpi="300" r:id="rId1"/>
    </customSheetView>
  </customSheetViews>
  <mergeCells count="38">
    <mergeCell ref="D43:I43"/>
    <mergeCell ref="D44:I44"/>
    <mergeCell ref="D45:I45"/>
    <mergeCell ref="D46:I46"/>
    <mergeCell ref="D47:I47"/>
    <mergeCell ref="D38:I38"/>
    <mergeCell ref="D39:I39"/>
    <mergeCell ref="D40:I40"/>
    <mergeCell ref="D41:I41"/>
    <mergeCell ref="D42:I42"/>
    <mergeCell ref="H14:I14"/>
    <mergeCell ref="H15:I15"/>
    <mergeCell ref="H36:I36"/>
    <mergeCell ref="H29:I29"/>
    <mergeCell ref="H30:I30"/>
    <mergeCell ref="H21:I21"/>
    <mergeCell ref="H19:I19"/>
    <mergeCell ref="H20:I20"/>
    <mergeCell ref="H35:I35"/>
    <mergeCell ref="H17:I17"/>
    <mergeCell ref="H22:I22"/>
    <mergeCell ref="H23:I23"/>
    <mergeCell ref="B3:I3"/>
    <mergeCell ref="B7:I7"/>
    <mergeCell ref="H11:I11"/>
    <mergeCell ref="H12:I12"/>
    <mergeCell ref="H34:I34"/>
    <mergeCell ref="H24:I24"/>
    <mergeCell ref="H31:I31"/>
    <mergeCell ref="H32:I32"/>
    <mergeCell ref="H25:I25"/>
    <mergeCell ref="H26:I26"/>
    <mergeCell ref="H33:I33"/>
    <mergeCell ref="H27:I27"/>
    <mergeCell ref="H28:I28"/>
    <mergeCell ref="H18:I18"/>
    <mergeCell ref="H16:I16"/>
    <mergeCell ref="H13:I13"/>
  </mergeCells>
  <phoneticPr fontId="2"/>
  <printOptions horizontalCentered="1"/>
  <pageMargins left="0.78740157480314965" right="0.78740157480314965" top="0.78740157480314965" bottom="0.78740157480314965" header="0.31496062992125984" footer="0.31496062992125984"/>
  <pageSetup paperSize="9" scale="82"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view="pageBreakPreview" topLeftCell="A27" zoomScaleNormal="80" zoomScaleSheetLayoutView="100" workbookViewId="0">
      <selection activeCell="O58" sqref="O58"/>
    </sheetView>
  </sheetViews>
  <sheetFormatPr defaultColWidth="9.140625" defaultRowHeight="12" x14ac:dyDescent="0.15"/>
  <cols>
    <col min="1" max="1" width="3.7109375" style="2" customWidth="1"/>
    <col min="2" max="2" width="9" style="2" customWidth="1"/>
    <col min="3" max="3" width="4.85546875" style="2" customWidth="1"/>
    <col min="4" max="4" width="3.42578125" style="2" bestFit="1" customWidth="1"/>
    <col min="5" max="5" width="9" style="2" customWidth="1"/>
    <col min="6" max="6" width="4.42578125" style="2" customWidth="1"/>
    <col min="7" max="7" width="8.42578125" style="2" customWidth="1"/>
    <col min="8" max="8" width="4.5703125" style="2" customWidth="1"/>
    <col min="9" max="9" width="18.5703125" style="2" customWidth="1"/>
    <col min="10" max="10" width="12.7109375" style="2" customWidth="1"/>
    <col min="11" max="11" width="10.7109375" style="2" customWidth="1"/>
    <col min="12" max="12" width="12.7109375" style="2" customWidth="1"/>
    <col min="13" max="16384" width="9.140625" style="2"/>
  </cols>
  <sheetData>
    <row r="1" spans="1:12" s="1" customFormat="1" ht="13.5" x14ac:dyDescent="0.15">
      <c r="K1" s="316" t="s">
        <v>312</v>
      </c>
      <c r="L1" s="317"/>
    </row>
    <row r="2" spans="1:12" s="1" customFormat="1" x14ac:dyDescent="0.15">
      <c r="A2" s="233"/>
      <c r="B2" s="233"/>
      <c r="C2" s="233"/>
      <c r="D2" s="233"/>
      <c r="E2" s="233"/>
      <c r="F2" s="233"/>
      <c r="G2" s="233"/>
      <c r="H2" s="233"/>
      <c r="I2" s="233"/>
      <c r="J2" s="233"/>
      <c r="K2" s="233"/>
      <c r="L2" s="233"/>
    </row>
    <row r="3" spans="1:12" s="1" customFormat="1" ht="13.5" x14ac:dyDescent="0.15">
      <c r="A3" s="318" t="s">
        <v>317</v>
      </c>
      <c r="B3" s="318"/>
      <c r="C3" s="318"/>
      <c r="D3" s="318"/>
      <c r="E3" s="318"/>
      <c r="F3" s="318"/>
      <c r="G3" s="318"/>
      <c r="H3" s="318"/>
      <c r="I3" s="318"/>
      <c r="J3" s="318"/>
      <c r="K3" s="318"/>
      <c r="L3" s="318"/>
    </row>
    <row r="4" spans="1:12" s="1" customFormat="1" x14ac:dyDescent="0.15">
      <c r="A4" s="233"/>
      <c r="B4" s="233"/>
      <c r="C4" s="233"/>
      <c r="D4" s="233"/>
      <c r="E4" s="233"/>
      <c r="F4" s="233"/>
      <c r="G4" s="233"/>
      <c r="H4" s="233"/>
      <c r="I4" s="233"/>
      <c r="J4" s="233"/>
      <c r="K4" s="233"/>
      <c r="L4" s="233"/>
    </row>
    <row r="5" spans="1:12" s="1" customFormat="1" x14ac:dyDescent="0.15">
      <c r="A5" s="233"/>
      <c r="B5" s="233"/>
      <c r="C5" s="233"/>
      <c r="D5" s="233"/>
      <c r="E5" s="233"/>
      <c r="F5" s="233"/>
      <c r="G5" s="233"/>
      <c r="H5" s="233"/>
      <c r="I5" s="233"/>
      <c r="J5" s="233"/>
      <c r="K5" s="233"/>
      <c r="L5" s="233"/>
    </row>
    <row r="6" spans="1:12" s="1" customFormat="1" x14ac:dyDescent="0.15">
      <c r="A6" s="233"/>
      <c r="B6" s="233"/>
      <c r="C6" s="233"/>
      <c r="D6" s="233"/>
      <c r="E6" s="233"/>
      <c r="F6" s="233"/>
      <c r="G6" s="233"/>
      <c r="H6" s="233"/>
      <c r="I6" s="233"/>
      <c r="J6" s="233"/>
      <c r="K6" s="233"/>
      <c r="L6" s="233"/>
    </row>
    <row r="7" spans="1:12" s="1" customFormat="1" ht="12" customHeight="1" x14ac:dyDescent="0.15">
      <c r="A7" s="57"/>
      <c r="B7" s="57"/>
      <c r="C7" s="57"/>
      <c r="D7" s="57"/>
      <c r="E7" s="57"/>
      <c r="F7" s="57"/>
      <c r="G7" s="57"/>
      <c r="H7" s="57"/>
      <c r="I7" s="57"/>
      <c r="J7" s="57"/>
      <c r="K7" s="57"/>
      <c r="L7" s="57"/>
    </row>
    <row r="8" spans="1:12" s="1" customFormat="1" ht="17.25" x14ac:dyDescent="0.15">
      <c r="A8" s="319" t="s">
        <v>190</v>
      </c>
      <c r="B8" s="319"/>
      <c r="C8" s="319"/>
      <c r="D8" s="319"/>
      <c r="E8" s="319"/>
      <c r="F8" s="319"/>
      <c r="G8" s="319"/>
      <c r="H8" s="319"/>
      <c r="I8" s="319"/>
      <c r="J8" s="319"/>
      <c r="K8" s="319"/>
      <c r="L8" s="319"/>
    </row>
    <row r="9" spans="1:12" x14ac:dyDescent="0.15">
      <c r="L9" s="58" t="s">
        <v>19</v>
      </c>
    </row>
    <row r="10" spans="1:12" ht="15.6" customHeight="1" x14ac:dyDescent="0.15">
      <c r="A10" s="427" t="s">
        <v>31</v>
      </c>
      <c r="B10" s="427" t="s">
        <v>32</v>
      </c>
      <c r="C10" s="427"/>
      <c r="D10" s="427"/>
      <c r="E10" s="427"/>
      <c r="F10" s="427"/>
      <c r="G10" s="427" t="s">
        <v>27</v>
      </c>
      <c r="H10" s="427"/>
      <c r="I10" s="122" t="s">
        <v>44</v>
      </c>
      <c r="J10" s="427" t="s">
        <v>26</v>
      </c>
      <c r="K10" s="429" t="s">
        <v>138</v>
      </c>
      <c r="L10" s="427" t="s">
        <v>26</v>
      </c>
    </row>
    <row r="11" spans="1:12" ht="15.6" customHeight="1" x14ac:dyDescent="0.15">
      <c r="A11" s="428"/>
      <c r="B11" s="428"/>
      <c r="C11" s="428"/>
      <c r="D11" s="428"/>
      <c r="E11" s="428"/>
      <c r="F11" s="428"/>
      <c r="G11" s="428"/>
      <c r="H11" s="428"/>
      <c r="I11" s="123"/>
      <c r="J11" s="428"/>
      <c r="K11" s="428"/>
      <c r="L11" s="428"/>
    </row>
    <row r="12" spans="1:12" ht="15.6" customHeight="1" x14ac:dyDescent="0.15">
      <c r="A12" s="430"/>
      <c r="B12" s="430"/>
      <c r="C12" s="430"/>
      <c r="D12" s="430"/>
      <c r="E12" s="430"/>
      <c r="F12" s="430"/>
      <c r="G12" s="430"/>
      <c r="H12" s="430"/>
      <c r="I12" s="124" t="s">
        <v>38</v>
      </c>
      <c r="J12" s="125" t="s">
        <v>38</v>
      </c>
      <c r="K12" s="430"/>
      <c r="L12" s="125" t="s">
        <v>40</v>
      </c>
    </row>
    <row r="13" spans="1:12" ht="15.95" customHeight="1" x14ac:dyDescent="0.15">
      <c r="A13" s="45">
        <f t="shared" ref="A13:A42" si="0">A12+1</f>
        <v>1</v>
      </c>
      <c r="B13" s="76">
        <v>2022</v>
      </c>
      <c r="C13" s="77">
        <v>5</v>
      </c>
      <c r="D13" s="78" t="s">
        <v>137</v>
      </c>
      <c r="E13" s="79">
        <v>2022</v>
      </c>
      <c r="F13" s="80">
        <v>9</v>
      </c>
      <c r="G13" s="76">
        <v>2022</v>
      </c>
      <c r="H13" s="126">
        <v>10</v>
      </c>
      <c r="I13" s="81"/>
      <c r="J13" s="36">
        <f t="shared" ref="J13:J42" si="1">SUM(I13:I13)</f>
        <v>0</v>
      </c>
      <c r="K13" s="36">
        <f t="shared" ref="K13:K42" si="2">ROUNDDOWN(J13*8%,0)</f>
        <v>0</v>
      </c>
      <c r="L13" s="36">
        <f t="shared" ref="L13:L42" si="3">SUM(J13:K13)</f>
        <v>0</v>
      </c>
    </row>
    <row r="14" spans="1:12" ht="15.95" customHeight="1" thickBot="1" x14ac:dyDescent="0.2">
      <c r="A14" s="127">
        <f t="shared" si="0"/>
        <v>2</v>
      </c>
      <c r="B14" s="128">
        <v>2022</v>
      </c>
      <c r="C14" s="129">
        <v>10</v>
      </c>
      <c r="D14" s="130" t="s">
        <v>137</v>
      </c>
      <c r="E14" s="131">
        <v>2023</v>
      </c>
      <c r="F14" s="132">
        <v>3</v>
      </c>
      <c r="G14" s="128">
        <v>2023</v>
      </c>
      <c r="H14" s="133">
        <v>4</v>
      </c>
      <c r="I14" s="134"/>
      <c r="J14" s="135">
        <f t="shared" si="1"/>
        <v>0</v>
      </c>
      <c r="K14" s="135">
        <f t="shared" si="2"/>
        <v>0</v>
      </c>
      <c r="L14" s="135">
        <f t="shared" si="3"/>
        <v>0</v>
      </c>
    </row>
    <row r="15" spans="1:12" ht="15.95" customHeight="1" x14ac:dyDescent="0.15">
      <c r="A15" s="45">
        <f t="shared" si="0"/>
        <v>3</v>
      </c>
      <c r="B15" s="76">
        <f>B13+1</f>
        <v>2023</v>
      </c>
      <c r="C15" s="77">
        <v>5</v>
      </c>
      <c r="D15" s="78" t="s">
        <v>137</v>
      </c>
      <c r="E15" s="79">
        <f>E13+1</f>
        <v>2023</v>
      </c>
      <c r="F15" s="80">
        <v>9</v>
      </c>
      <c r="G15" s="76">
        <f>G13+1</f>
        <v>2023</v>
      </c>
      <c r="H15" s="126">
        <v>10</v>
      </c>
      <c r="I15" s="81"/>
      <c r="J15" s="36">
        <f t="shared" si="1"/>
        <v>0</v>
      </c>
      <c r="K15" s="36">
        <f t="shared" si="2"/>
        <v>0</v>
      </c>
      <c r="L15" s="36">
        <f t="shared" si="3"/>
        <v>0</v>
      </c>
    </row>
    <row r="16" spans="1:12" ht="15.95" customHeight="1" thickBot="1" x14ac:dyDescent="0.2">
      <c r="A16" s="127">
        <f t="shared" si="0"/>
        <v>4</v>
      </c>
      <c r="B16" s="128">
        <f>B14+1</f>
        <v>2023</v>
      </c>
      <c r="C16" s="129">
        <v>10</v>
      </c>
      <c r="D16" s="130" t="s">
        <v>137</v>
      </c>
      <c r="E16" s="131">
        <f>E14+1</f>
        <v>2024</v>
      </c>
      <c r="F16" s="132">
        <v>3</v>
      </c>
      <c r="G16" s="128">
        <f>G14+1</f>
        <v>2024</v>
      </c>
      <c r="H16" s="133">
        <v>4</v>
      </c>
      <c r="I16" s="134"/>
      <c r="J16" s="135">
        <f t="shared" si="1"/>
        <v>0</v>
      </c>
      <c r="K16" s="135">
        <f t="shared" si="2"/>
        <v>0</v>
      </c>
      <c r="L16" s="135">
        <f t="shared" si="3"/>
        <v>0</v>
      </c>
    </row>
    <row r="17" spans="1:12" ht="15.95" customHeight="1" x14ac:dyDescent="0.15">
      <c r="A17" s="45">
        <f t="shared" si="0"/>
        <v>5</v>
      </c>
      <c r="B17" s="76">
        <f t="shared" ref="B17:B62" si="4">B15+1</f>
        <v>2024</v>
      </c>
      <c r="C17" s="77">
        <v>5</v>
      </c>
      <c r="D17" s="78" t="s">
        <v>137</v>
      </c>
      <c r="E17" s="79">
        <f t="shared" ref="E17:E62" si="5">E15+1</f>
        <v>2024</v>
      </c>
      <c r="F17" s="80">
        <v>9</v>
      </c>
      <c r="G17" s="76">
        <f t="shared" ref="G17:G62" si="6">G15+1</f>
        <v>2024</v>
      </c>
      <c r="H17" s="126">
        <v>10</v>
      </c>
      <c r="I17" s="81"/>
      <c r="J17" s="36">
        <f t="shared" si="1"/>
        <v>0</v>
      </c>
      <c r="K17" s="36">
        <f t="shared" si="2"/>
        <v>0</v>
      </c>
      <c r="L17" s="36">
        <f t="shared" si="3"/>
        <v>0</v>
      </c>
    </row>
    <row r="18" spans="1:12" ht="15.95" customHeight="1" thickBot="1" x14ac:dyDescent="0.2">
      <c r="A18" s="127">
        <f t="shared" si="0"/>
        <v>6</v>
      </c>
      <c r="B18" s="128">
        <f t="shared" si="4"/>
        <v>2024</v>
      </c>
      <c r="C18" s="129">
        <v>10</v>
      </c>
      <c r="D18" s="130" t="s">
        <v>137</v>
      </c>
      <c r="E18" s="131">
        <f t="shared" si="5"/>
        <v>2025</v>
      </c>
      <c r="F18" s="132">
        <v>3</v>
      </c>
      <c r="G18" s="128">
        <f t="shared" si="6"/>
        <v>2025</v>
      </c>
      <c r="H18" s="133">
        <v>4</v>
      </c>
      <c r="I18" s="134"/>
      <c r="J18" s="135">
        <f t="shared" si="1"/>
        <v>0</v>
      </c>
      <c r="K18" s="135">
        <f t="shared" si="2"/>
        <v>0</v>
      </c>
      <c r="L18" s="135">
        <f t="shared" si="3"/>
        <v>0</v>
      </c>
    </row>
    <row r="19" spans="1:12" ht="15.95" customHeight="1" x14ac:dyDescent="0.15">
      <c r="A19" s="45">
        <f t="shared" si="0"/>
        <v>7</v>
      </c>
      <c r="B19" s="76">
        <f t="shared" si="4"/>
        <v>2025</v>
      </c>
      <c r="C19" s="77">
        <v>5</v>
      </c>
      <c r="D19" s="78" t="s">
        <v>137</v>
      </c>
      <c r="E19" s="79">
        <f t="shared" si="5"/>
        <v>2025</v>
      </c>
      <c r="F19" s="80">
        <v>9</v>
      </c>
      <c r="G19" s="76">
        <f t="shared" si="6"/>
        <v>2025</v>
      </c>
      <c r="H19" s="126">
        <v>10</v>
      </c>
      <c r="I19" s="81"/>
      <c r="J19" s="36">
        <f t="shared" si="1"/>
        <v>0</v>
      </c>
      <c r="K19" s="36">
        <f t="shared" si="2"/>
        <v>0</v>
      </c>
      <c r="L19" s="36">
        <f t="shared" si="3"/>
        <v>0</v>
      </c>
    </row>
    <row r="20" spans="1:12" ht="15.95" customHeight="1" thickBot="1" x14ac:dyDescent="0.2">
      <c r="A20" s="127">
        <f t="shared" si="0"/>
        <v>8</v>
      </c>
      <c r="B20" s="128">
        <f t="shared" si="4"/>
        <v>2025</v>
      </c>
      <c r="C20" s="129">
        <v>10</v>
      </c>
      <c r="D20" s="130" t="s">
        <v>137</v>
      </c>
      <c r="E20" s="131">
        <f t="shared" si="5"/>
        <v>2026</v>
      </c>
      <c r="F20" s="132">
        <v>3</v>
      </c>
      <c r="G20" s="128">
        <f t="shared" si="6"/>
        <v>2026</v>
      </c>
      <c r="H20" s="133">
        <v>4</v>
      </c>
      <c r="I20" s="134"/>
      <c r="J20" s="135">
        <f t="shared" si="1"/>
        <v>0</v>
      </c>
      <c r="K20" s="135">
        <f t="shared" si="2"/>
        <v>0</v>
      </c>
      <c r="L20" s="135">
        <f t="shared" si="3"/>
        <v>0</v>
      </c>
    </row>
    <row r="21" spans="1:12" ht="15.95" customHeight="1" x14ac:dyDescent="0.15">
      <c r="A21" s="45">
        <f t="shared" si="0"/>
        <v>9</v>
      </c>
      <c r="B21" s="76">
        <f t="shared" si="4"/>
        <v>2026</v>
      </c>
      <c r="C21" s="77">
        <v>5</v>
      </c>
      <c r="D21" s="78" t="s">
        <v>137</v>
      </c>
      <c r="E21" s="79">
        <f t="shared" si="5"/>
        <v>2026</v>
      </c>
      <c r="F21" s="80">
        <v>9</v>
      </c>
      <c r="G21" s="76">
        <f t="shared" si="6"/>
        <v>2026</v>
      </c>
      <c r="H21" s="126">
        <v>10</v>
      </c>
      <c r="I21" s="81"/>
      <c r="J21" s="36">
        <f t="shared" si="1"/>
        <v>0</v>
      </c>
      <c r="K21" s="36">
        <f t="shared" si="2"/>
        <v>0</v>
      </c>
      <c r="L21" s="36">
        <f t="shared" si="3"/>
        <v>0</v>
      </c>
    </row>
    <row r="22" spans="1:12" ht="15.95" customHeight="1" thickBot="1" x14ac:dyDescent="0.2">
      <c r="A22" s="127">
        <f t="shared" si="0"/>
        <v>10</v>
      </c>
      <c r="B22" s="128">
        <f t="shared" si="4"/>
        <v>2026</v>
      </c>
      <c r="C22" s="129">
        <v>10</v>
      </c>
      <c r="D22" s="130" t="s">
        <v>137</v>
      </c>
      <c r="E22" s="131">
        <f t="shared" si="5"/>
        <v>2027</v>
      </c>
      <c r="F22" s="132">
        <v>3</v>
      </c>
      <c r="G22" s="128">
        <f t="shared" si="6"/>
        <v>2027</v>
      </c>
      <c r="H22" s="133">
        <v>4</v>
      </c>
      <c r="I22" s="134"/>
      <c r="J22" s="135">
        <f t="shared" si="1"/>
        <v>0</v>
      </c>
      <c r="K22" s="135">
        <f t="shared" si="2"/>
        <v>0</v>
      </c>
      <c r="L22" s="135">
        <f t="shared" si="3"/>
        <v>0</v>
      </c>
    </row>
    <row r="23" spans="1:12" ht="15.95" customHeight="1" x14ac:dyDescent="0.15">
      <c r="A23" s="45">
        <f t="shared" si="0"/>
        <v>11</v>
      </c>
      <c r="B23" s="76">
        <f t="shared" si="4"/>
        <v>2027</v>
      </c>
      <c r="C23" s="77">
        <v>5</v>
      </c>
      <c r="D23" s="78" t="s">
        <v>137</v>
      </c>
      <c r="E23" s="79">
        <f t="shared" si="5"/>
        <v>2027</v>
      </c>
      <c r="F23" s="80">
        <v>9</v>
      </c>
      <c r="G23" s="76">
        <f t="shared" si="6"/>
        <v>2027</v>
      </c>
      <c r="H23" s="126">
        <v>10</v>
      </c>
      <c r="I23" s="81"/>
      <c r="J23" s="36">
        <f t="shared" si="1"/>
        <v>0</v>
      </c>
      <c r="K23" s="36">
        <f t="shared" si="2"/>
        <v>0</v>
      </c>
      <c r="L23" s="36">
        <f t="shared" si="3"/>
        <v>0</v>
      </c>
    </row>
    <row r="24" spans="1:12" ht="15.95" customHeight="1" thickBot="1" x14ac:dyDescent="0.2">
      <c r="A24" s="127">
        <f t="shared" si="0"/>
        <v>12</v>
      </c>
      <c r="B24" s="128">
        <f t="shared" si="4"/>
        <v>2027</v>
      </c>
      <c r="C24" s="129">
        <v>10</v>
      </c>
      <c r="D24" s="130" t="s">
        <v>137</v>
      </c>
      <c r="E24" s="131">
        <f t="shared" si="5"/>
        <v>2028</v>
      </c>
      <c r="F24" s="132">
        <v>3</v>
      </c>
      <c r="G24" s="128">
        <f t="shared" si="6"/>
        <v>2028</v>
      </c>
      <c r="H24" s="133">
        <v>4</v>
      </c>
      <c r="I24" s="134"/>
      <c r="J24" s="135">
        <f t="shared" si="1"/>
        <v>0</v>
      </c>
      <c r="K24" s="135">
        <f t="shared" si="2"/>
        <v>0</v>
      </c>
      <c r="L24" s="135">
        <f t="shared" si="3"/>
        <v>0</v>
      </c>
    </row>
    <row r="25" spans="1:12" ht="15.95" customHeight="1" x14ac:dyDescent="0.15">
      <c r="A25" s="45">
        <f t="shared" si="0"/>
        <v>13</v>
      </c>
      <c r="B25" s="76">
        <f t="shared" si="4"/>
        <v>2028</v>
      </c>
      <c r="C25" s="77">
        <v>5</v>
      </c>
      <c r="D25" s="78" t="s">
        <v>137</v>
      </c>
      <c r="E25" s="79">
        <f t="shared" si="5"/>
        <v>2028</v>
      </c>
      <c r="F25" s="80">
        <v>9</v>
      </c>
      <c r="G25" s="76">
        <f t="shared" si="6"/>
        <v>2028</v>
      </c>
      <c r="H25" s="126">
        <v>10</v>
      </c>
      <c r="I25" s="81"/>
      <c r="J25" s="36">
        <f t="shared" si="1"/>
        <v>0</v>
      </c>
      <c r="K25" s="36">
        <f t="shared" si="2"/>
        <v>0</v>
      </c>
      <c r="L25" s="36">
        <f t="shared" si="3"/>
        <v>0</v>
      </c>
    </row>
    <row r="26" spans="1:12" ht="15.95" customHeight="1" thickBot="1" x14ac:dyDescent="0.2">
      <c r="A26" s="127">
        <f t="shared" si="0"/>
        <v>14</v>
      </c>
      <c r="B26" s="128">
        <f t="shared" si="4"/>
        <v>2028</v>
      </c>
      <c r="C26" s="129">
        <v>10</v>
      </c>
      <c r="D26" s="130" t="s">
        <v>137</v>
      </c>
      <c r="E26" s="131">
        <f t="shared" si="5"/>
        <v>2029</v>
      </c>
      <c r="F26" s="132">
        <v>3</v>
      </c>
      <c r="G26" s="128">
        <f t="shared" si="6"/>
        <v>2029</v>
      </c>
      <c r="H26" s="133">
        <v>4</v>
      </c>
      <c r="I26" s="134"/>
      <c r="J26" s="135">
        <f t="shared" si="1"/>
        <v>0</v>
      </c>
      <c r="K26" s="135">
        <f t="shared" si="2"/>
        <v>0</v>
      </c>
      <c r="L26" s="135">
        <f t="shared" si="3"/>
        <v>0</v>
      </c>
    </row>
    <row r="27" spans="1:12" ht="15.95" customHeight="1" x14ac:dyDescent="0.15">
      <c r="A27" s="45">
        <f t="shared" si="0"/>
        <v>15</v>
      </c>
      <c r="B27" s="76">
        <f t="shared" si="4"/>
        <v>2029</v>
      </c>
      <c r="C27" s="77">
        <v>5</v>
      </c>
      <c r="D27" s="78" t="s">
        <v>137</v>
      </c>
      <c r="E27" s="79">
        <f t="shared" si="5"/>
        <v>2029</v>
      </c>
      <c r="F27" s="80">
        <v>9</v>
      </c>
      <c r="G27" s="76">
        <f t="shared" si="6"/>
        <v>2029</v>
      </c>
      <c r="H27" s="126">
        <v>10</v>
      </c>
      <c r="I27" s="81"/>
      <c r="J27" s="36">
        <f t="shared" si="1"/>
        <v>0</v>
      </c>
      <c r="K27" s="36">
        <f t="shared" si="2"/>
        <v>0</v>
      </c>
      <c r="L27" s="36">
        <f t="shared" si="3"/>
        <v>0</v>
      </c>
    </row>
    <row r="28" spans="1:12" ht="15.95" customHeight="1" thickBot="1" x14ac:dyDescent="0.2">
      <c r="A28" s="127">
        <f t="shared" si="0"/>
        <v>16</v>
      </c>
      <c r="B28" s="128">
        <f t="shared" si="4"/>
        <v>2029</v>
      </c>
      <c r="C28" s="129">
        <v>10</v>
      </c>
      <c r="D28" s="130" t="s">
        <v>137</v>
      </c>
      <c r="E28" s="131">
        <f t="shared" si="5"/>
        <v>2030</v>
      </c>
      <c r="F28" s="132">
        <v>3</v>
      </c>
      <c r="G28" s="128">
        <f t="shared" si="6"/>
        <v>2030</v>
      </c>
      <c r="H28" s="133">
        <v>4</v>
      </c>
      <c r="I28" s="134"/>
      <c r="J28" s="135">
        <f t="shared" si="1"/>
        <v>0</v>
      </c>
      <c r="K28" s="135">
        <f t="shared" si="2"/>
        <v>0</v>
      </c>
      <c r="L28" s="135">
        <f t="shared" si="3"/>
        <v>0</v>
      </c>
    </row>
    <row r="29" spans="1:12" ht="15.95" customHeight="1" x14ac:dyDescent="0.15">
      <c r="A29" s="45">
        <f t="shared" si="0"/>
        <v>17</v>
      </c>
      <c r="B29" s="76">
        <f t="shared" si="4"/>
        <v>2030</v>
      </c>
      <c r="C29" s="77">
        <v>5</v>
      </c>
      <c r="D29" s="78" t="s">
        <v>137</v>
      </c>
      <c r="E29" s="79">
        <f t="shared" si="5"/>
        <v>2030</v>
      </c>
      <c r="F29" s="80">
        <v>9</v>
      </c>
      <c r="G29" s="76">
        <f t="shared" si="6"/>
        <v>2030</v>
      </c>
      <c r="H29" s="126">
        <v>10</v>
      </c>
      <c r="I29" s="81"/>
      <c r="J29" s="36">
        <f t="shared" si="1"/>
        <v>0</v>
      </c>
      <c r="K29" s="36">
        <f t="shared" si="2"/>
        <v>0</v>
      </c>
      <c r="L29" s="36">
        <f t="shared" si="3"/>
        <v>0</v>
      </c>
    </row>
    <row r="30" spans="1:12" ht="15.95" customHeight="1" thickBot="1" x14ac:dyDescent="0.2">
      <c r="A30" s="127">
        <f t="shared" si="0"/>
        <v>18</v>
      </c>
      <c r="B30" s="128">
        <f t="shared" si="4"/>
        <v>2030</v>
      </c>
      <c r="C30" s="129">
        <v>10</v>
      </c>
      <c r="D30" s="130" t="s">
        <v>137</v>
      </c>
      <c r="E30" s="131">
        <f t="shared" si="5"/>
        <v>2031</v>
      </c>
      <c r="F30" s="132">
        <v>3</v>
      </c>
      <c r="G30" s="128">
        <f t="shared" si="6"/>
        <v>2031</v>
      </c>
      <c r="H30" s="133">
        <v>4</v>
      </c>
      <c r="I30" s="134"/>
      <c r="J30" s="135">
        <f t="shared" si="1"/>
        <v>0</v>
      </c>
      <c r="K30" s="135">
        <f t="shared" si="2"/>
        <v>0</v>
      </c>
      <c r="L30" s="135">
        <f t="shared" si="3"/>
        <v>0</v>
      </c>
    </row>
    <row r="31" spans="1:12" ht="15.95" customHeight="1" x14ac:dyDescent="0.15">
      <c r="A31" s="45">
        <f t="shared" si="0"/>
        <v>19</v>
      </c>
      <c r="B31" s="76">
        <f t="shared" si="4"/>
        <v>2031</v>
      </c>
      <c r="C31" s="77">
        <v>5</v>
      </c>
      <c r="D31" s="78" t="s">
        <v>137</v>
      </c>
      <c r="E31" s="79">
        <f t="shared" si="5"/>
        <v>2031</v>
      </c>
      <c r="F31" s="80">
        <v>9</v>
      </c>
      <c r="G31" s="76">
        <f t="shared" si="6"/>
        <v>2031</v>
      </c>
      <c r="H31" s="126">
        <v>10</v>
      </c>
      <c r="I31" s="81"/>
      <c r="J31" s="36">
        <f t="shared" si="1"/>
        <v>0</v>
      </c>
      <c r="K31" s="36">
        <f t="shared" si="2"/>
        <v>0</v>
      </c>
      <c r="L31" s="36">
        <f t="shared" si="3"/>
        <v>0</v>
      </c>
    </row>
    <row r="32" spans="1:12" ht="15.95" customHeight="1" thickBot="1" x14ac:dyDescent="0.2">
      <c r="A32" s="127">
        <f t="shared" si="0"/>
        <v>20</v>
      </c>
      <c r="B32" s="128">
        <f t="shared" si="4"/>
        <v>2031</v>
      </c>
      <c r="C32" s="129">
        <v>10</v>
      </c>
      <c r="D32" s="130" t="s">
        <v>137</v>
      </c>
      <c r="E32" s="131">
        <f t="shared" si="5"/>
        <v>2032</v>
      </c>
      <c r="F32" s="132">
        <v>3</v>
      </c>
      <c r="G32" s="128">
        <f t="shared" si="6"/>
        <v>2032</v>
      </c>
      <c r="H32" s="133">
        <v>4</v>
      </c>
      <c r="I32" s="134"/>
      <c r="J32" s="135">
        <f t="shared" si="1"/>
        <v>0</v>
      </c>
      <c r="K32" s="135">
        <f t="shared" si="2"/>
        <v>0</v>
      </c>
      <c r="L32" s="135">
        <f t="shared" si="3"/>
        <v>0</v>
      </c>
    </row>
    <row r="33" spans="1:12" ht="15.95" customHeight="1" x14ac:dyDescent="0.15">
      <c r="A33" s="45">
        <f t="shared" si="0"/>
        <v>21</v>
      </c>
      <c r="B33" s="76">
        <f t="shared" si="4"/>
        <v>2032</v>
      </c>
      <c r="C33" s="77">
        <v>5</v>
      </c>
      <c r="D33" s="78" t="s">
        <v>137</v>
      </c>
      <c r="E33" s="79">
        <f t="shared" si="5"/>
        <v>2032</v>
      </c>
      <c r="F33" s="80">
        <v>9</v>
      </c>
      <c r="G33" s="76">
        <f t="shared" si="6"/>
        <v>2032</v>
      </c>
      <c r="H33" s="126">
        <v>10</v>
      </c>
      <c r="I33" s="81"/>
      <c r="J33" s="36">
        <f t="shared" si="1"/>
        <v>0</v>
      </c>
      <c r="K33" s="36">
        <f t="shared" si="2"/>
        <v>0</v>
      </c>
      <c r="L33" s="36">
        <f t="shared" si="3"/>
        <v>0</v>
      </c>
    </row>
    <row r="34" spans="1:12" ht="15.95" customHeight="1" thickBot="1" x14ac:dyDescent="0.2">
      <c r="A34" s="127">
        <f t="shared" si="0"/>
        <v>22</v>
      </c>
      <c r="B34" s="128">
        <f t="shared" si="4"/>
        <v>2032</v>
      </c>
      <c r="C34" s="129">
        <v>10</v>
      </c>
      <c r="D34" s="130" t="s">
        <v>137</v>
      </c>
      <c r="E34" s="131">
        <f t="shared" si="5"/>
        <v>2033</v>
      </c>
      <c r="F34" s="132">
        <v>3</v>
      </c>
      <c r="G34" s="128">
        <f t="shared" si="6"/>
        <v>2033</v>
      </c>
      <c r="H34" s="133">
        <v>4</v>
      </c>
      <c r="I34" s="134"/>
      <c r="J34" s="135">
        <f t="shared" si="1"/>
        <v>0</v>
      </c>
      <c r="K34" s="135">
        <f t="shared" si="2"/>
        <v>0</v>
      </c>
      <c r="L34" s="135">
        <f t="shared" si="3"/>
        <v>0</v>
      </c>
    </row>
    <row r="35" spans="1:12" ht="15.95" customHeight="1" x14ac:dyDescent="0.15">
      <c r="A35" s="45">
        <f t="shared" si="0"/>
        <v>23</v>
      </c>
      <c r="B35" s="76">
        <f t="shared" si="4"/>
        <v>2033</v>
      </c>
      <c r="C35" s="77">
        <v>5</v>
      </c>
      <c r="D35" s="78" t="s">
        <v>137</v>
      </c>
      <c r="E35" s="79">
        <f t="shared" si="5"/>
        <v>2033</v>
      </c>
      <c r="F35" s="80">
        <v>9</v>
      </c>
      <c r="G35" s="76">
        <f t="shared" si="6"/>
        <v>2033</v>
      </c>
      <c r="H35" s="126">
        <v>10</v>
      </c>
      <c r="I35" s="81"/>
      <c r="J35" s="36">
        <f t="shared" si="1"/>
        <v>0</v>
      </c>
      <c r="K35" s="36">
        <f t="shared" si="2"/>
        <v>0</v>
      </c>
      <c r="L35" s="36">
        <f t="shared" si="3"/>
        <v>0</v>
      </c>
    </row>
    <row r="36" spans="1:12" ht="15.95" customHeight="1" thickBot="1" x14ac:dyDescent="0.2">
      <c r="A36" s="127">
        <f t="shared" si="0"/>
        <v>24</v>
      </c>
      <c r="B36" s="128">
        <f t="shared" si="4"/>
        <v>2033</v>
      </c>
      <c r="C36" s="129">
        <v>10</v>
      </c>
      <c r="D36" s="130" t="s">
        <v>137</v>
      </c>
      <c r="E36" s="131">
        <f t="shared" si="5"/>
        <v>2034</v>
      </c>
      <c r="F36" s="132">
        <v>3</v>
      </c>
      <c r="G36" s="128">
        <f t="shared" si="6"/>
        <v>2034</v>
      </c>
      <c r="H36" s="133">
        <v>4</v>
      </c>
      <c r="I36" s="134"/>
      <c r="J36" s="135">
        <f t="shared" si="1"/>
        <v>0</v>
      </c>
      <c r="K36" s="135">
        <f t="shared" si="2"/>
        <v>0</v>
      </c>
      <c r="L36" s="135">
        <f t="shared" si="3"/>
        <v>0</v>
      </c>
    </row>
    <row r="37" spans="1:12" ht="15.95" customHeight="1" x14ac:dyDescent="0.15">
      <c r="A37" s="45">
        <f t="shared" si="0"/>
        <v>25</v>
      </c>
      <c r="B37" s="76">
        <f t="shared" si="4"/>
        <v>2034</v>
      </c>
      <c r="C37" s="77">
        <v>5</v>
      </c>
      <c r="D37" s="78" t="s">
        <v>137</v>
      </c>
      <c r="E37" s="79">
        <f t="shared" si="5"/>
        <v>2034</v>
      </c>
      <c r="F37" s="80">
        <v>9</v>
      </c>
      <c r="G37" s="76">
        <f t="shared" si="6"/>
        <v>2034</v>
      </c>
      <c r="H37" s="126">
        <v>10</v>
      </c>
      <c r="I37" s="81"/>
      <c r="J37" s="36">
        <f t="shared" si="1"/>
        <v>0</v>
      </c>
      <c r="K37" s="36">
        <f t="shared" si="2"/>
        <v>0</v>
      </c>
      <c r="L37" s="36">
        <f t="shared" si="3"/>
        <v>0</v>
      </c>
    </row>
    <row r="38" spans="1:12" ht="15.95" customHeight="1" thickBot="1" x14ac:dyDescent="0.2">
      <c r="A38" s="127">
        <f t="shared" si="0"/>
        <v>26</v>
      </c>
      <c r="B38" s="128">
        <f t="shared" si="4"/>
        <v>2034</v>
      </c>
      <c r="C38" s="129">
        <v>10</v>
      </c>
      <c r="D38" s="130" t="s">
        <v>137</v>
      </c>
      <c r="E38" s="131">
        <f t="shared" si="5"/>
        <v>2035</v>
      </c>
      <c r="F38" s="132">
        <v>3</v>
      </c>
      <c r="G38" s="128">
        <f t="shared" si="6"/>
        <v>2035</v>
      </c>
      <c r="H38" s="133">
        <v>4</v>
      </c>
      <c r="I38" s="134"/>
      <c r="J38" s="135">
        <f t="shared" si="1"/>
        <v>0</v>
      </c>
      <c r="K38" s="135">
        <f t="shared" si="2"/>
        <v>0</v>
      </c>
      <c r="L38" s="135">
        <f t="shared" si="3"/>
        <v>0</v>
      </c>
    </row>
    <row r="39" spans="1:12" ht="15.95" customHeight="1" x14ac:dyDescent="0.15">
      <c r="A39" s="45">
        <f t="shared" si="0"/>
        <v>27</v>
      </c>
      <c r="B39" s="76">
        <f t="shared" si="4"/>
        <v>2035</v>
      </c>
      <c r="C39" s="77">
        <v>5</v>
      </c>
      <c r="D39" s="78" t="s">
        <v>137</v>
      </c>
      <c r="E39" s="79">
        <f t="shared" si="5"/>
        <v>2035</v>
      </c>
      <c r="F39" s="80">
        <v>9</v>
      </c>
      <c r="G39" s="76">
        <f t="shared" si="6"/>
        <v>2035</v>
      </c>
      <c r="H39" s="126">
        <v>10</v>
      </c>
      <c r="I39" s="81"/>
      <c r="J39" s="36">
        <f t="shared" si="1"/>
        <v>0</v>
      </c>
      <c r="K39" s="36">
        <f t="shared" si="2"/>
        <v>0</v>
      </c>
      <c r="L39" s="36">
        <f t="shared" si="3"/>
        <v>0</v>
      </c>
    </row>
    <row r="40" spans="1:12" ht="15.95" customHeight="1" thickBot="1" x14ac:dyDescent="0.2">
      <c r="A40" s="127">
        <f t="shared" si="0"/>
        <v>28</v>
      </c>
      <c r="B40" s="128">
        <f t="shared" si="4"/>
        <v>2035</v>
      </c>
      <c r="C40" s="129">
        <v>10</v>
      </c>
      <c r="D40" s="130" t="s">
        <v>137</v>
      </c>
      <c r="E40" s="131">
        <f t="shared" si="5"/>
        <v>2036</v>
      </c>
      <c r="F40" s="132">
        <v>3</v>
      </c>
      <c r="G40" s="128">
        <f t="shared" si="6"/>
        <v>2036</v>
      </c>
      <c r="H40" s="133">
        <v>4</v>
      </c>
      <c r="I40" s="134"/>
      <c r="J40" s="135">
        <f t="shared" si="1"/>
        <v>0</v>
      </c>
      <c r="K40" s="135">
        <f t="shared" si="2"/>
        <v>0</v>
      </c>
      <c r="L40" s="135">
        <f t="shared" si="3"/>
        <v>0</v>
      </c>
    </row>
    <row r="41" spans="1:12" ht="15.95" customHeight="1" x14ac:dyDescent="0.15">
      <c r="A41" s="45">
        <f t="shared" si="0"/>
        <v>29</v>
      </c>
      <c r="B41" s="76">
        <f t="shared" si="4"/>
        <v>2036</v>
      </c>
      <c r="C41" s="77">
        <v>5</v>
      </c>
      <c r="D41" s="78" t="s">
        <v>137</v>
      </c>
      <c r="E41" s="79">
        <f t="shared" si="5"/>
        <v>2036</v>
      </c>
      <c r="F41" s="80">
        <v>9</v>
      </c>
      <c r="G41" s="76">
        <f t="shared" si="6"/>
        <v>2036</v>
      </c>
      <c r="H41" s="126">
        <v>10</v>
      </c>
      <c r="I41" s="81"/>
      <c r="J41" s="36">
        <f t="shared" si="1"/>
        <v>0</v>
      </c>
      <c r="K41" s="36">
        <f t="shared" si="2"/>
        <v>0</v>
      </c>
      <c r="L41" s="36">
        <f t="shared" si="3"/>
        <v>0</v>
      </c>
    </row>
    <row r="42" spans="1:12" ht="15.95" customHeight="1" thickBot="1" x14ac:dyDescent="0.2">
      <c r="A42" s="127">
        <f t="shared" si="0"/>
        <v>30</v>
      </c>
      <c r="B42" s="128">
        <f t="shared" si="4"/>
        <v>2036</v>
      </c>
      <c r="C42" s="129">
        <v>10</v>
      </c>
      <c r="D42" s="130" t="s">
        <v>137</v>
      </c>
      <c r="E42" s="131">
        <f t="shared" si="5"/>
        <v>2037</v>
      </c>
      <c r="F42" s="132">
        <v>3</v>
      </c>
      <c r="G42" s="128">
        <f t="shared" si="6"/>
        <v>2037</v>
      </c>
      <c r="H42" s="133">
        <v>4</v>
      </c>
      <c r="I42" s="134"/>
      <c r="J42" s="135">
        <f t="shared" si="1"/>
        <v>0</v>
      </c>
      <c r="K42" s="135">
        <f t="shared" si="2"/>
        <v>0</v>
      </c>
      <c r="L42" s="135">
        <f t="shared" si="3"/>
        <v>0</v>
      </c>
    </row>
    <row r="43" spans="1:12" ht="15.95" customHeight="1" x14ac:dyDescent="0.15">
      <c r="A43" s="45">
        <f t="shared" ref="A43:A61" si="7">A42+1</f>
        <v>31</v>
      </c>
      <c r="B43" s="76">
        <f t="shared" si="4"/>
        <v>2037</v>
      </c>
      <c r="C43" s="77">
        <v>5</v>
      </c>
      <c r="D43" s="78" t="s">
        <v>137</v>
      </c>
      <c r="E43" s="79">
        <f t="shared" si="5"/>
        <v>2037</v>
      </c>
      <c r="F43" s="80">
        <v>9</v>
      </c>
      <c r="G43" s="76">
        <f t="shared" si="6"/>
        <v>2037</v>
      </c>
      <c r="H43" s="126">
        <v>10</v>
      </c>
      <c r="I43" s="81"/>
      <c r="J43" s="36">
        <f t="shared" ref="J43:J62" si="8">SUM(I43:I43)</f>
        <v>0</v>
      </c>
      <c r="K43" s="36">
        <f t="shared" ref="K43" si="9">ROUNDDOWN(J43*8%,0)</f>
        <v>0</v>
      </c>
      <c r="L43" s="36">
        <f t="shared" ref="L43" si="10">SUM(J43:K43)</f>
        <v>0</v>
      </c>
    </row>
    <row r="44" spans="1:12" ht="15.95" customHeight="1" thickBot="1" x14ac:dyDescent="0.2">
      <c r="A44" s="127">
        <f t="shared" ref="A44:A62" si="11">A43+1</f>
        <v>32</v>
      </c>
      <c r="B44" s="128">
        <f t="shared" si="4"/>
        <v>2037</v>
      </c>
      <c r="C44" s="129">
        <v>10</v>
      </c>
      <c r="D44" s="130" t="s">
        <v>137</v>
      </c>
      <c r="E44" s="131">
        <f t="shared" si="5"/>
        <v>2038</v>
      </c>
      <c r="F44" s="132">
        <v>3</v>
      </c>
      <c r="G44" s="128">
        <f t="shared" si="6"/>
        <v>2038</v>
      </c>
      <c r="H44" s="133">
        <v>4</v>
      </c>
      <c r="I44" s="134"/>
      <c r="J44" s="135">
        <f t="shared" si="8"/>
        <v>0</v>
      </c>
      <c r="K44" s="135">
        <f t="shared" ref="K44:K62" si="12">ROUNDDOWN(J44*8%,0)</f>
        <v>0</v>
      </c>
      <c r="L44" s="135">
        <f t="shared" ref="L44:L62" si="13">SUM(J44:K44)</f>
        <v>0</v>
      </c>
    </row>
    <row r="45" spans="1:12" ht="15.95" customHeight="1" x14ac:dyDescent="0.15">
      <c r="A45" s="45">
        <f t="shared" si="7"/>
        <v>33</v>
      </c>
      <c r="B45" s="76">
        <f t="shared" si="4"/>
        <v>2038</v>
      </c>
      <c r="C45" s="77">
        <v>5</v>
      </c>
      <c r="D45" s="78" t="s">
        <v>137</v>
      </c>
      <c r="E45" s="79">
        <f t="shared" si="5"/>
        <v>2038</v>
      </c>
      <c r="F45" s="80">
        <v>9</v>
      </c>
      <c r="G45" s="76">
        <f t="shared" si="6"/>
        <v>2038</v>
      </c>
      <c r="H45" s="126">
        <v>10</v>
      </c>
      <c r="I45" s="81"/>
      <c r="J45" s="36">
        <f t="shared" si="8"/>
        <v>0</v>
      </c>
      <c r="K45" s="36">
        <f t="shared" si="12"/>
        <v>0</v>
      </c>
      <c r="L45" s="36">
        <f t="shared" si="13"/>
        <v>0</v>
      </c>
    </row>
    <row r="46" spans="1:12" ht="15.95" customHeight="1" thickBot="1" x14ac:dyDescent="0.2">
      <c r="A46" s="127">
        <f t="shared" si="11"/>
        <v>34</v>
      </c>
      <c r="B46" s="128">
        <f t="shared" si="4"/>
        <v>2038</v>
      </c>
      <c r="C46" s="129">
        <v>10</v>
      </c>
      <c r="D46" s="130" t="s">
        <v>137</v>
      </c>
      <c r="E46" s="131">
        <f t="shared" si="5"/>
        <v>2039</v>
      </c>
      <c r="F46" s="132">
        <v>3</v>
      </c>
      <c r="G46" s="128">
        <f t="shared" si="6"/>
        <v>2039</v>
      </c>
      <c r="H46" s="133">
        <v>4</v>
      </c>
      <c r="I46" s="134"/>
      <c r="J46" s="135">
        <f t="shared" si="8"/>
        <v>0</v>
      </c>
      <c r="K46" s="135">
        <f t="shared" si="12"/>
        <v>0</v>
      </c>
      <c r="L46" s="135">
        <f t="shared" si="13"/>
        <v>0</v>
      </c>
    </row>
    <row r="47" spans="1:12" ht="15.95" customHeight="1" x14ac:dyDescent="0.15">
      <c r="A47" s="45">
        <f t="shared" si="7"/>
        <v>35</v>
      </c>
      <c r="B47" s="76">
        <f t="shared" si="4"/>
        <v>2039</v>
      </c>
      <c r="C47" s="77">
        <v>5</v>
      </c>
      <c r="D47" s="78" t="s">
        <v>137</v>
      </c>
      <c r="E47" s="79">
        <f t="shared" si="5"/>
        <v>2039</v>
      </c>
      <c r="F47" s="80">
        <v>9</v>
      </c>
      <c r="G47" s="76">
        <f t="shared" si="6"/>
        <v>2039</v>
      </c>
      <c r="H47" s="126">
        <v>10</v>
      </c>
      <c r="I47" s="81"/>
      <c r="J47" s="36">
        <f t="shared" si="8"/>
        <v>0</v>
      </c>
      <c r="K47" s="36">
        <f t="shared" si="12"/>
        <v>0</v>
      </c>
      <c r="L47" s="36">
        <f t="shared" si="13"/>
        <v>0</v>
      </c>
    </row>
    <row r="48" spans="1:12" ht="15.95" customHeight="1" thickBot="1" x14ac:dyDescent="0.2">
      <c r="A48" s="127">
        <f t="shared" si="11"/>
        <v>36</v>
      </c>
      <c r="B48" s="128">
        <f t="shared" si="4"/>
        <v>2039</v>
      </c>
      <c r="C48" s="129">
        <v>10</v>
      </c>
      <c r="D48" s="130" t="s">
        <v>137</v>
      </c>
      <c r="E48" s="131">
        <f t="shared" si="5"/>
        <v>2040</v>
      </c>
      <c r="F48" s="132">
        <v>3</v>
      </c>
      <c r="G48" s="128">
        <f t="shared" si="6"/>
        <v>2040</v>
      </c>
      <c r="H48" s="133">
        <v>4</v>
      </c>
      <c r="I48" s="134"/>
      <c r="J48" s="135">
        <f t="shared" si="8"/>
        <v>0</v>
      </c>
      <c r="K48" s="135">
        <f t="shared" si="12"/>
        <v>0</v>
      </c>
      <c r="L48" s="135">
        <f t="shared" si="13"/>
        <v>0</v>
      </c>
    </row>
    <row r="49" spans="1:12" ht="15.95" customHeight="1" x14ac:dyDescent="0.15">
      <c r="A49" s="45">
        <f t="shared" si="7"/>
        <v>37</v>
      </c>
      <c r="B49" s="76">
        <f t="shared" si="4"/>
        <v>2040</v>
      </c>
      <c r="C49" s="77">
        <v>5</v>
      </c>
      <c r="D49" s="78" t="s">
        <v>137</v>
      </c>
      <c r="E49" s="79">
        <f t="shared" si="5"/>
        <v>2040</v>
      </c>
      <c r="F49" s="80">
        <v>9</v>
      </c>
      <c r="G49" s="76">
        <f t="shared" si="6"/>
        <v>2040</v>
      </c>
      <c r="H49" s="126">
        <v>10</v>
      </c>
      <c r="I49" s="81"/>
      <c r="J49" s="36">
        <f t="shared" si="8"/>
        <v>0</v>
      </c>
      <c r="K49" s="36">
        <f t="shared" si="12"/>
        <v>0</v>
      </c>
      <c r="L49" s="36">
        <f t="shared" si="13"/>
        <v>0</v>
      </c>
    </row>
    <row r="50" spans="1:12" ht="15.95" customHeight="1" thickBot="1" x14ac:dyDescent="0.2">
      <c r="A50" s="127">
        <f t="shared" si="11"/>
        <v>38</v>
      </c>
      <c r="B50" s="128">
        <f t="shared" si="4"/>
        <v>2040</v>
      </c>
      <c r="C50" s="129">
        <v>10</v>
      </c>
      <c r="D50" s="130" t="s">
        <v>137</v>
      </c>
      <c r="E50" s="131">
        <f t="shared" si="5"/>
        <v>2041</v>
      </c>
      <c r="F50" s="132">
        <v>3</v>
      </c>
      <c r="G50" s="128">
        <f t="shared" si="6"/>
        <v>2041</v>
      </c>
      <c r="H50" s="133">
        <v>4</v>
      </c>
      <c r="I50" s="134"/>
      <c r="J50" s="135">
        <f t="shared" si="8"/>
        <v>0</v>
      </c>
      <c r="K50" s="135">
        <f t="shared" si="12"/>
        <v>0</v>
      </c>
      <c r="L50" s="135">
        <f t="shared" si="13"/>
        <v>0</v>
      </c>
    </row>
    <row r="51" spans="1:12" ht="15.95" customHeight="1" x14ac:dyDescent="0.15">
      <c r="A51" s="45">
        <f t="shared" si="7"/>
        <v>39</v>
      </c>
      <c r="B51" s="76">
        <f t="shared" si="4"/>
        <v>2041</v>
      </c>
      <c r="C51" s="77">
        <v>5</v>
      </c>
      <c r="D51" s="78" t="s">
        <v>137</v>
      </c>
      <c r="E51" s="79">
        <f t="shared" si="5"/>
        <v>2041</v>
      </c>
      <c r="F51" s="80">
        <v>9</v>
      </c>
      <c r="G51" s="76">
        <f t="shared" si="6"/>
        <v>2041</v>
      </c>
      <c r="H51" s="126">
        <v>10</v>
      </c>
      <c r="I51" s="81"/>
      <c r="J51" s="36">
        <f t="shared" si="8"/>
        <v>0</v>
      </c>
      <c r="K51" s="36">
        <f t="shared" si="12"/>
        <v>0</v>
      </c>
      <c r="L51" s="36">
        <f t="shared" si="13"/>
        <v>0</v>
      </c>
    </row>
    <row r="52" spans="1:12" ht="15.95" customHeight="1" thickBot="1" x14ac:dyDescent="0.2">
      <c r="A52" s="127">
        <f t="shared" si="11"/>
        <v>40</v>
      </c>
      <c r="B52" s="128">
        <f t="shared" si="4"/>
        <v>2041</v>
      </c>
      <c r="C52" s="129">
        <v>10</v>
      </c>
      <c r="D52" s="130" t="s">
        <v>137</v>
      </c>
      <c r="E52" s="131">
        <f t="shared" si="5"/>
        <v>2042</v>
      </c>
      <c r="F52" s="132">
        <v>3</v>
      </c>
      <c r="G52" s="128">
        <f t="shared" si="6"/>
        <v>2042</v>
      </c>
      <c r="H52" s="133">
        <v>4</v>
      </c>
      <c r="I52" s="134"/>
      <c r="J52" s="135">
        <f t="shared" si="8"/>
        <v>0</v>
      </c>
      <c r="K52" s="135">
        <f t="shared" si="12"/>
        <v>0</v>
      </c>
      <c r="L52" s="135">
        <f t="shared" si="13"/>
        <v>0</v>
      </c>
    </row>
    <row r="53" spans="1:12" ht="15.95" customHeight="1" x14ac:dyDescent="0.15">
      <c r="A53" s="45">
        <f t="shared" si="7"/>
        <v>41</v>
      </c>
      <c r="B53" s="76">
        <f t="shared" si="4"/>
        <v>2042</v>
      </c>
      <c r="C53" s="77">
        <v>5</v>
      </c>
      <c r="D53" s="78" t="s">
        <v>137</v>
      </c>
      <c r="E53" s="79">
        <f t="shared" si="5"/>
        <v>2042</v>
      </c>
      <c r="F53" s="80">
        <v>9</v>
      </c>
      <c r="G53" s="76">
        <f t="shared" si="6"/>
        <v>2042</v>
      </c>
      <c r="H53" s="126">
        <v>10</v>
      </c>
      <c r="I53" s="81"/>
      <c r="J53" s="36">
        <f t="shared" si="8"/>
        <v>0</v>
      </c>
      <c r="K53" s="36">
        <f t="shared" si="12"/>
        <v>0</v>
      </c>
      <c r="L53" s="36">
        <f t="shared" si="13"/>
        <v>0</v>
      </c>
    </row>
    <row r="54" spans="1:12" ht="15.95" customHeight="1" thickBot="1" x14ac:dyDescent="0.2">
      <c r="A54" s="127">
        <f t="shared" si="11"/>
        <v>42</v>
      </c>
      <c r="B54" s="128">
        <f t="shared" si="4"/>
        <v>2042</v>
      </c>
      <c r="C54" s="129">
        <v>10</v>
      </c>
      <c r="D54" s="130" t="s">
        <v>137</v>
      </c>
      <c r="E54" s="131">
        <f t="shared" si="5"/>
        <v>2043</v>
      </c>
      <c r="F54" s="132">
        <v>3</v>
      </c>
      <c r="G54" s="128">
        <f t="shared" si="6"/>
        <v>2043</v>
      </c>
      <c r="H54" s="133">
        <v>4</v>
      </c>
      <c r="I54" s="134"/>
      <c r="J54" s="135">
        <f t="shared" si="8"/>
        <v>0</v>
      </c>
      <c r="K54" s="135">
        <f t="shared" si="12"/>
        <v>0</v>
      </c>
      <c r="L54" s="135">
        <f t="shared" si="13"/>
        <v>0</v>
      </c>
    </row>
    <row r="55" spans="1:12" ht="15.95" customHeight="1" x14ac:dyDescent="0.15">
      <c r="A55" s="45">
        <f t="shared" si="7"/>
        <v>43</v>
      </c>
      <c r="B55" s="76">
        <f t="shared" si="4"/>
        <v>2043</v>
      </c>
      <c r="C55" s="77">
        <v>5</v>
      </c>
      <c r="D55" s="78" t="s">
        <v>137</v>
      </c>
      <c r="E55" s="79">
        <f t="shared" si="5"/>
        <v>2043</v>
      </c>
      <c r="F55" s="80">
        <v>9</v>
      </c>
      <c r="G55" s="76">
        <f t="shared" si="6"/>
        <v>2043</v>
      </c>
      <c r="H55" s="126">
        <v>10</v>
      </c>
      <c r="I55" s="81"/>
      <c r="J55" s="36">
        <f t="shared" si="8"/>
        <v>0</v>
      </c>
      <c r="K55" s="36">
        <f t="shared" si="12"/>
        <v>0</v>
      </c>
      <c r="L55" s="36">
        <f t="shared" si="13"/>
        <v>0</v>
      </c>
    </row>
    <row r="56" spans="1:12" ht="15.95" customHeight="1" thickBot="1" x14ac:dyDescent="0.2">
      <c r="A56" s="127">
        <f t="shared" si="11"/>
        <v>44</v>
      </c>
      <c r="B56" s="128">
        <f t="shared" si="4"/>
        <v>2043</v>
      </c>
      <c r="C56" s="129">
        <v>10</v>
      </c>
      <c r="D56" s="130" t="s">
        <v>137</v>
      </c>
      <c r="E56" s="131">
        <f t="shared" si="5"/>
        <v>2044</v>
      </c>
      <c r="F56" s="132">
        <v>3</v>
      </c>
      <c r="G56" s="128">
        <f t="shared" si="6"/>
        <v>2044</v>
      </c>
      <c r="H56" s="133">
        <v>4</v>
      </c>
      <c r="I56" s="134"/>
      <c r="J56" s="135">
        <f t="shared" si="8"/>
        <v>0</v>
      </c>
      <c r="K56" s="135">
        <f t="shared" si="12"/>
        <v>0</v>
      </c>
      <c r="L56" s="135">
        <f t="shared" si="13"/>
        <v>0</v>
      </c>
    </row>
    <row r="57" spans="1:12" ht="15.95" customHeight="1" x14ac:dyDescent="0.15">
      <c r="A57" s="45">
        <f t="shared" si="7"/>
        <v>45</v>
      </c>
      <c r="B57" s="76">
        <f t="shared" si="4"/>
        <v>2044</v>
      </c>
      <c r="C57" s="77">
        <v>5</v>
      </c>
      <c r="D57" s="78" t="s">
        <v>137</v>
      </c>
      <c r="E57" s="79">
        <f t="shared" si="5"/>
        <v>2044</v>
      </c>
      <c r="F57" s="80">
        <v>9</v>
      </c>
      <c r="G57" s="76">
        <f t="shared" si="6"/>
        <v>2044</v>
      </c>
      <c r="H57" s="126">
        <v>10</v>
      </c>
      <c r="I57" s="81"/>
      <c r="J57" s="36">
        <f t="shared" si="8"/>
        <v>0</v>
      </c>
      <c r="K57" s="36">
        <f t="shared" si="12"/>
        <v>0</v>
      </c>
      <c r="L57" s="36">
        <f t="shared" si="13"/>
        <v>0</v>
      </c>
    </row>
    <row r="58" spans="1:12" ht="15.95" customHeight="1" thickBot="1" x14ac:dyDescent="0.2">
      <c r="A58" s="127">
        <f t="shared" si="11"/>
        <v>46</v>
      </c>
      <c r="B58" s="128">
        <f t="shared" si="4"/>
        <v>2044</v>
      </c>
      <c r="C58" s="129">
        <v>10</v>
      </c>
      <c r="D58" s="130" t="s">
        <v>137</v>
      </c>
      <c r="E58" s="131">
        <f t="shared" si="5"/>
        <v>2045</v>
      </c>
      <c r="F58" s="132">
        <v>3</v>
      </c>
      <c r="G58" s="128">
        <f t="shared" si="6"/>
        <v>2045</v>
      </c>
      <c r="H58" s="133">
        <v>4</v>
      </c>
      <c r="I58" s="134"/>
      <c r="J58" s="135">
        <f t="shared" si="8"/>
        <v>0</v>
      </c>
      <c r="K58" s="135">
        <f t="shared" si="12"/>
        <v>0</v>
      </c>
      <c r="L58" s="135">
        <f t="shared" si="13"/>
        <v>0</v>
      </c>
    </row>
    <row r="59" spans="1:12" ht="15.95" customHeight="1" x14ac:dyDescent="0.15">
      <c r="A59" s="45">
        <f t="shared" si="7"/>
        <v>47</v>
      </c>
      <c r="B59" s="76">
        <f t="shared" si="4"/>
        <v>2045</v>
      </c>
      <c r="C59" s="77">
        <v>5</v>
      </c>
      <c r="D59" s="78" t="s">
        <v>137</v>
      </c>
      <c r="E59" s="79">
        <f t="shared" si="5"/>
        <v>2045</v>
      </c>
      <c r="F59" s="80">
        <v>9</v>
      </c>
      <c r="G59" s="76">
        <f t="shared" si="6"/>
        <v>2045</v>
      </c>
      <c r="H59" s="126">
        <v>10</v>
      </c>
      <c r="I59" s="81"/>
      <c r="J59" s="36">
        <f t="shared" si="8"/>
        <v>0</v>
      </c>
      <c r="K59" s="36">
        <f t="shared" si="12"/>
        <v>0</v>
      </c>
      <c r="L59" s="36">
        <f t="shared" si="13"/>
        <v>0</v>
      </c>
    </row>
    <row r="60" spans="1:12" ht="15.95" customHeight="1" thickBot="1" x14ac:dyDescent="0.2">
      <c r="A60" s="127">
        <f t="shared" si="11"/>
        <v>48</v>
      </c>
      <c r="B60" s="128">
        <f t="shared" si="4"/>
        <v>2045</v>
      </c>
      <c r="C60" s="129">
        <v>10</v>
      </c>
      <c r="D60" s="130" t="s">
        <v>137</v>
      </c>
      <c r="E60" s="131">
        <f t="shared" si="5"/>
        <v>2046</v>
      </c>
      <c r="F60" s="132">
        <v>3</v>
      </c>
      <c r="G60" s="128">
        <f t="shared" si="6"/>
        <v>2046</v>
      </c>
      <c r="H60" s="133">
        <v>4</v>
      </c>
      <c r="I60" s="134"/>
      <c r="J60" s="135">
        <f t="shared" si="8"/>
        <v>0</v>
      </c>
      <c r="K60" s="135">
        <f t="shared" si="12"/>
        <v>0</v>
      </c>
      <c r="L60" s="135">
        <f t="shared" si="13"/>
        <v>0</v>
      </c>
    </row>
    <row r="61" spans="1:12" ht="15.95" customHeight="1" x14ac:dyDescent="0.15">
      <c r="A61" s="45">
        <f t="shared" si="7"/>
        <v>49</v>
      </c>
      <c r="B61" s="76">
        <f t="shared" si="4"/>
        <v>2046</v>
      </c>
      <c r="C61" s="77">
        <v>5</v>
      </c>
      <c r="D61" s="78" t="s">
        <v>137</v>
      </c>
      <c r="E61" s="79">
        <f t="shared" si="5"/>
        <v>2046</v>
      </c>
      <c r="F61" s="80">
        <v>9</v>
      </c>
      <c r="G61" s="76">
        <f t="shared" si="6"/>
        <v>2046</v>
      </c>
      <c r="H61" s="126">
        <v>10</v>
      </c>
      <c r="I61" s="81"/>
      <c r="J61" s="36">
        <f t="shared" si="8"/>
        <v>0</v>
      </c>
      <c r="K61" s="36">
        <f t="shared" si="12"/>
        <v>0</v>
      </c>
      <c r="L61" s="36">
        <f t="shared" si="13"/>
        <v>0</v>
      </c>
    </row>
    <row r="62" spans="1:12" ht="15.95" customHeight="1" thickBot="1" x14ac:dyDescent="0.2">
      <c r="A62" s="127">
        <f t="shared" si="11"/>
        <v>50</v>
      </c>
      <c r="B62" s="128">
        <f t="shared" si="4"/>
        <v>2046</v>
      </c>
      <c r="C62" s="129">
        <v>10</v>
      </c>
      <c r="D62" s="130" t="s">
        <v>137</v>
      </c>
      <c r="E62" s="131">
        <f t="shared" si="5"/>
        <v>2047</v>
      </c>
      <c r="F62" s="132">
        <v>3</v>
      </c>
      <c r="G62" s="128">
        <f t="shared" si="6"/>
        <v>2047</v>
      </c>
      <c r="H62" s="133">
        <v>4</v>
      </c>
      <c r="I62" s="134"/>
      <c r="J62" s="135">
        <f t="shared" si="8"/>
        <v>0</v>
      </c>
      <c r="K62" s="135">
        <f t="shared" si="12"/>
        <v>0</v>
      </c>
      <c r="L62" s="135">
        <f t="shared" si="13"/>
        <v>0</v>
      </c>
    </row>
    <row r="63" spans="1:12" ht="15.6" customHeight="1" thickBot="1" x14ac:dyDescent="0.2">
      <c r="A63" s="424" t="s">
        <v>26</v>
      </c>
      <c r="B63" s="425"/>
      <c r="C63" s="425"/>
      <c r="D63" s="425"/>
      <c r="E63" s="425"/>
      <c r="F63" s="425"/>
      <c r="G63" s="425"/>
      <c r="H63" s="426"/>
      <c r="I63" s="136">
        <f>SUM(I13:I42)</f>
        <v>0</v>
      </c>
      <c r="J63" s="46">
        <f>SUM(J13:J62)</f>
        <v>0</v>
      </c>
      <c r="K63" s="46">
        <f>SUM(K13:K62)</f>
        <v>0</v>
      </c>
      <c r="L63" s="137">
        <f>SUM(L13:L62)</f>
        <v>0</v>
      </c>
    </row>
    <row r="64" spans="1:12" x14ac:dyDescent="0.15">
      <c r="A64" s="32"/>
      <c r="B64" s="32"/>
      <c r="C64" s="32"/>
      <c r="D64" s="32"/>
      <c r="E64" s="32"/>
      <c r="F64" s="32"/>
      <c r="G64" s="32"/>
      <c r="H64" s="32"/>
      <c r="I64" s="47"/>
      <c r="J64" s="47"/>
      <c r="K64" s="47"/>
      <c r="L64" s="47"/>
    </row>
    <row r="65" spans="1:12" x14ac:dyDescent="0.15">
      <c r="A65" s="306" t="s">
        <v>380</v>
      </c>
      <c r="B65" s="306"/>
      <c r="C65" s="347" t="s">
        <v>388</v>
      </c>
      <c r="D65" s="347"/>
      <c r="E65" s="347"/>
      <c r="F65" s="347"/>
      <c r="G65" s="347"/>
      <c r="H65" s="347"/>
      <c r="I65" s="347"/>
      <c r="J65" s="347"/>
      <c r="K65" s="347"/>
      <c r="L65" s="347"/>
    </row>
    <row r="66" spans="1:12" x14ac:dyDescent="0.15">
      <c r="A66" s="306" t="s">
        <v>381</v>
      </c>
      <c r="B66" s="306"/>
      <c r="C66" s="347" t="s">
        <v>395</v>
      </c>
      <c r="D66" s="347"/>
      <c r="E66" s="347"/>
      <c r="F66" s="347"/>
      <c r="G66" s="347"/>
      <c r="H66" s="347"/>
      <c r="I66" s="347"/>
      <c r="J66" s="347"/>
      <c r="K66" s="347"/>
      <c r="L66" s="347"/>
    </row>
    <row r="67" spans="1:12" x14ac:dyDescent="0.15">
      <c r="A67" s="306" t="s">
        <v>382</v>
      </c>
      <c r="B67" s="306"/>
      <c r="C67" s="347" t="s">
        <v>390</v>
      </c>
      <c r="D67" s="347"/>
      <c r="E67" s="347"/>
      <c r="F67" s="347"/>
      <c r="G67" s="347"/>
      <c r="H67" s="347"/>
      <c r="I67" s="347"/>
      <c r="J67" s="347"/>
      <c r="K67" s="347"/>
      <c r="L67" s="347"/>
    </row>
    <row r="68" spans="1:12" x14ac:dyDescent="0.15">
      <c r="A68" s="306" t="s">
        <v>383</v>
      </c>
      <c r="B68" s="306"/>
      <c r="C68" s="347" t="s">
        <v>391</v>
      </c>
      <c r="D68" s="347"/>
      <c r="E68" s="347"/>
      <c r="F68" s="347"/>
      <c r="G68" s="347"/>
      <c r="H68" s="347"/>
      <c r="I68" s="347"/>
      <c r="J68" s="347"/>
      <c r="K68" s="347"/>
      <c r="L68" s="347"/>
    </row>
    <row r="69" spans="1:12" x14ac:dyDescent="0.15">
      <c r="A69" s="306" t="s">
        <v>384</v>
      </c>
      <c r="B69" s="306"/>
      <c r="C69" s="324" t="s">
        <v>457</v>
      </c>
      <c r="D69" s="347"/>
      <c r="E69" s="347"/>
      <c r="F69" s="347"/>
      <c r="G69" s="347"/>
      <c r="H69" s="347"/>
      <c r="I69" s="347"/>
      <c r="J69" s="347"/>
      <c r="K69" s="347"/>
      <c r="L69" s="347"/>
    </row>
    <row r="70" spans="1:12" ht="36" customHeight="1" x14ac:dyDescent="0.15">
      <c r="A70" s="306" t="s">
        <v>385</v>
      </c>
      <c r="B70" s="306"/>
      <c r="C70" s="324" t="s">
        <v>410</v>
      </c>
      <c r="D70" s="324"/>
      <c r="E70" s="324"/>
      <c r="F70" s="324"/>
      <c r="G70" s="324"/>
      <c r="H70" s="324"/>
      <c r="I70" s="324"/>
      <c r="J70" s="324"/>
      <c r="K70" s="324"/>
      <c r="L70" s="324"/>
    </row>
    <row r="71" spans="1:12" x14ac:dyDescent="0.15">
      <c r="A71" s="306"/>
      <c r="B71" s="306"/>
      <c r="C71" s="347"/>
      <c r="D71" s="347"/>
      <c r="E71" s="347"/>
      <c r="F71" s="347"/>
      <c r="G71" s="347"/>
      <c r="H71" s="347"/>
      <c r="I71" s="347"/>
      <c r="J71" s="347"/>
      <c r="K71" s="347"/>
      <c r="L71" s="347"/>
    </row>
    <row r="72" spans="1:12" x14ac:dyDescent="0.15">
      <c r="A72" s="306"/>
      <c r="B72" s="306"/>
      <c r="C72" s="347"/>
      <c r="D72" s="347"/>
      <c r="E72" s="347"/>
      <c r="F72" s="347"/>
      <c r="G72" s="347"/>
      <c r="H72" s="347"/>
      <c r="I72" s="347"/>
      <c r="J72" s="347"/>
      <c r="K72" s="347"/>
      <c r="L72" s="347"/>
    </row>
    <row r="73" spans="1:12" x14ac:dyDescent="0.15">
      <c r="A73" s="306"/>
      <c r="B73" s="306"/>
      <c r="C73" s="347"/>
      <c r="D73" s="347"/>
      <c r="E73" s="347"/>
      <c r="F73" s="347"/>
      <c r="G73" s="347"/>
      <c r="H73" s="347"/>
      <c r="I73" s="347"/>
      <c r="J73" s="347"/>
      <c r="K73" s="347"/>
      <c r="L73" s="347"/>
    </row>
    <row r="74" spans="1:12" x14ac:dyDescent="0.15">
      <c r="C74" s="423"/>
      <c r="D74" s="423"/>
      <c r="E74" s="423"/>
      <c r="F74" s="423"/>
      <c r="G74" s="423"/>
      <c r="H74" s="423"/>
      <c r="I74" s="423"/>
      <c r="J74" s="423"/>
      <c r="K74" s="423"/>
      <c r="L74" s="423"/>
    </row>
    <row r="75" spans="1:12" x14ac:dyDescent="0.15">
      <c r="C75" s="423"/>
      <c r="D75" s="423"/>
      <c r="E75" s="423"/>
      <c r="F75" s="423"/>
      <c r="G75" s="423"/>
      <c r="H75" s="423"/>
      <c r="I75" s="423"/>
      <c r="J75" s="423"/>
      <c r="K75" s="423"/>
      <c r="L75" s="423"/>
    </row>
  </sheetData>
  <customSheetViews>
    <customSheetView guid="{1E432D73-D559-4735-96E9-E42C2997E3E5}" scale="85" showPageBreaks="1" showGridLines="0" printArea="1" view="pageBreakPreview">
      <selection activeCell="K13" sqref="K13"/>
      <pageMargins left="0.7" right="0.7" top="0.75" bottom="0.75" header="0.3" footer="0.3"/>
      <pageSetup paperSize="9" scale="75" orientation="portrait" horizontalDpi="300" verticalDpi="300" r:id="rId1"/>
    </customSheetView>
  </customSheetViews>
  <mergeCells count="21">
    <mergeCell ref="C75:L75"/>
    <mergeCell ref="C70:L70"/>
    <mergeCell ref="C71:L71"/>
    <mergeCell ref="C72:L72"/>
    <mergeCell ref="C73:L73"/>
    <mergeCell ref="C74:L74"/>
    <mergeCell ref="C65:L65"/>
    <mergeCell ref="C66:L66"/>
    <mergeCell ref="C67:L67"/>
    <mergeCell ref="C68:L68"/>
    <mergeCell ref="C69:L69"/>
    <mergeCell ref="K1:L1"/>
    <mergeCell ref="A63:H63"/>
    <mergeCell ref="J10:J11"/>
    <mergeCell ref="L10:L11"/>
    <mergeCell ref="K10:K12"/>
    <mergeCell ref="A3:L3"/>
    <mergeCell ref="A8:L8"/>
    <mergeCell ref="A10:A12"/>
    <mergeCell ref="B10:F12"/>
    <mergeCell ref="G10:H12"/>
  </mergeCells>
  <phoneticPr fontId="2"/>
  <printOptions horizontalCentered="1"/>
  <pageMargins left="0.78740157480314965" right="0.78740157480314965" top="0.78740157480314965" bottom="0.78740157480314965" header="0.31496062992125984" footer="0.31496062992125984"/>
  <pageSetup paperSize="9" scale="91" fitToHeight="0" orientation="portrait" cellComments="asDisplayed" horizontalDpi="300" verticalDpi="300" r:id="rId2"/>
  <rowBreaks count="1" manualBreakCount="1">
    <brk id="5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7" zoomScaleNormal="80" zoomScaleSheetLayoutView="100" workbookViewId="0">
      <selection activeCell="J41" sqref="J41"/>
    </sheetView>
  </sheetViews>
  <sheetFormatPr defaultColWidth="9.140625" defaultRowHeight="12" x14ac:dyDescent="0.15"/>
  <cols>
    <col min="1" max="2" width="2.7109375" style="65" customWidth="1"/>
    <col min="3" max="3" width="28.28515625" style="65" customWidth="1"/>
    <col min="4" max="6" width="18.7109375" style="65" customWidth="1"/>
    <col min="7" max="8" width="14.7109375" style="65" customWidth="1"/>
    <col min="9" max="16384" width="9.140625" style="65"/>
  </cols>
  <sheetData>
    <row r="1" spans="1:8" s="64" customFormat="1" ht="13.5" x14ac:dyDescent="0.15">
      <c r="G1" s="316" t="s">
        <v>312</v>
      </c>
      <c r="H1" s="317"/>
    </row>
    <row r="2" spans="1:8" s="64" customFormat="1" x14ac:dyDescent="0.15">
      <c r="A2" s="195"/>
      <c r="B2" s="195"/>
      <c r="C2" s="195"/>
      <c r="D2" s="195"/>
      <c r="E2" s="195"/>
      <c r="F2" s="195"/>
      <c r="G2" s="195"/>
      <c r="H2" s="195"/>
    </row>
    <row r="3" spans="1:8" s="64" customFormat="1" ht="13.5" x14ac:dyDescent="0.15">
      <c r="A3" s="407" t="s">
        <v>320</v>
      </c>
      <c r="B3" s="407"/>
      <c r="C3" s="407"/>
      <c r="D3" s="407"/>
      <c r="E3" s="407"/>
      <c r="F3" s="407"/>
      <c r="G3" s="407"/>
      <c r="H3" s="407"/>
    </row>
    <row r="4" spans="1:8" s="64" customFormat="1" x14ac:dyDescent="0.15">
      <c r="A4" s="195"/>
      <c r="B4" s="195"/>
      <c r="C4" s="195"/>
      <c r="D4" s="195"/>
      <c r="E4" s="195"/>
      <c r="F4" s="195"/>
      <c r="G4" s="195"/>
      <c r="H4" s="195"/>
    </row>
    <row r="5" spans="1:8" s="64" customFormat="1" x14ac:dyDescent="0.15">
      <c r="A5" s="195"/>
      <c r="B5" s="195"/>
      <c r="C5" s="195"/>
      <c r="D5" s="195"/>
      <c r="E5" s="195"/>
      <c r="F5" s="195"/>
      <c r="G5" s="195"/>
      <c r="H5" s="195"/>
    </row>
    <row r="6" spans="1:8" s="64" customFormat="1" x14ac:dyDescent="0.15">
      <c r="A6" s="195"/>
      <c r="B6" s="195"/>
      <c r="C6" s="195"/>
      <c r="D6" s="195"/>
      <c r="E6" s="195"/>
      <c r="F6" s="195"/>
      <c r="G6" s="195"/>
      <c r="H6" s="195"/>
    </row>
    <row r="7" spans="1:8" s="64" customFormat="1" ht="12" customHeight="1" x14ac:dyDescent="0.15"/>
    <row r="8" spans="1:8" s="64" customFormat="1" ht="17.25" x14ac:dyDescent="0.15">
      <c r="A8" s="319" t="s">
        <v>373</v>
      </c>
      <c r="B8" s="319"/>
      <c r="C8" s="319"/>
      <c r="D8" s="319"/>
      <c r="E8" s="319"/>
      <c r="F8" s="319"/>
      <c r="G8" s="319"/>
      <c r="H8" s="319"/>
    </row>
    <row r="9" spans="1:8" ht="12.75" thickBot="1" x14ac:dyDescent="0.2">
      <c r="A9" s="90"/>
      <c r="B9" s="90"/>
      <c r="C9" s="90"/>
      <c r="D9" s="90"/>
      <c r="E9" s="90"/>
      <c r="F9" s="90"/>
      <c r="G9" s="90"/>
      <c r="H9" s="90"/>
    </row>
    <row r="10" spans="1:8" ht="22.5" customHeight="1" thickBot="1" x14ac:dyDescent="0.2">
      <c r="B10" s="92"/>
      <c r="C10" s="93" t="s">
        <v>321</v>
      </c>
      <c r="D10" s="94" t="s">
        <v>316</v>
      </c>
      <c r="E10" s="95"/>
      <c r="F10" s="96" t="s">
        <v>322</v>
      </c>
      <c r="G10" s="94" t="s">
        <v>169</v>
      </c>
      <c r="H10" s="90"/>
    </row>
    <row r="11" spans="1:8" ht="14.1" customHeight="1" x14ac:dyDescent="0.15">
      <c r="H11" s="66" t="s">
        <v>19</v>
      </c>
    </row>
    <row r="12" spans="1:8" ht="27.95" customHeight="1" x14ac:dyDescent="0.15">
      <c r="A12" s="97"/>
      <c r="B12" s="98"/>
      <c r="C12" s="99"/>
      <c r="D12" s="304" t="s">
        <v>377</v>
      </c>
      <c r="E12" s="304" t="s">
        <v>378</v>
      </c>
      <c r="F12" s="304" t="s">
        <v>379</v>
      </c>
      <c r="G12" s="408" t="s">
        <v>17</v>
      </c>
      <c r="H12" s="408"/>
    </row>
    <row r="13" spans="1:8" ht="14.1" customHeight="1" x14ac:dyDescent="0.15">
      <c r="A13" s="100" t="s">
        <v>197</v>
      </c>
      <c r="B13" s="101"/>
      <c r="C13" s="102"/>
      <c r="D13" s="103">
        <f>SUM(D14:D15)</f>
        <v>0</v>
      </c>
      <c r="E13" s="103">
        <f>SUM(E14:E15)</f>
        <v>0</v>
      </c>
      <c r="F13" s="103">
        <f>SUM(F14:F15)</f>
        <v>0</v>
      </c>
      <c r="G13" s="413"/>
      <c r="H13" s="414"/>
    </row>
    <row r="14" spans="1:8" ht="14.1" customHeight="1" x14ac:dyDescent="0.15">
      <c r="A14" s="104"/>
      <c r="B14" s="105" t="s">
        <v>22</v>
      </c>
      <c r="C14" s="106"/>
      <c r="D14" s="107"/>
      <c r="E14" s="107"/>
      <c r="F14" s="107"/>
      <c r="G14" s="415"/>
      <c r="H14" s="416"/>
    </row>
    <row r="15" spans="1:8" ht="14.1" customHeight="1" x14ac:dyDescent="0.15">
      <c r="A15" s="108"/>
      <c r="B15" s="109" t="s">
        <v>22</v>
      </c>
      <c r="C15" s="110"/>
      <c r="D15" s="111"/>
      <c r="E15" s="111"/>
      <c r="F15" s="111"/>
      <c r="G15" s="417"/>
      <c r="H15" s="418"/>
    </row>
    <row r="16" spans="1:8" ht="14.1" customHeight="1" x14ac:dyDescent="0.15">
      <c r="A16" s="100" t="s">
        <v>198</v>
      </c>
      <c r="B16" s="101"/>
      <c r="C16" s="102"/>
      <c r="D16" s="103">
        <f>SUM(D17:D18)</f>
        <v>0</v>
      </c>
      <c r="E16" s="103">
        <f>SUM(E17:E18)</f>
        <v>0</v>
      </c>
      <c r="F16" s="103">
        <f>SUM(F17:F18)</f>
        <v>0</v>
      </c>
      <c r="G16" s="413"/>
      <c r="H16" s="414"/>
    </row>
    <row r="17" spans="1:8" ht="14.1" customHeight="1" x14ac:dyDescent="0.15">
      <c r="A17" s="104"/>
      <c r="B17" s="105" t="s">
        <v>22</v>
      </c>
      <c r="C17" s="106"/>
      <c r="D17" s="107"/>
      <c r="E17" s="107"/>
      <c r="F17" s="107"/>
      <c r="G17" s="415"/>
      <c r="H17" s="416"/>
    </row>
    <row r="18" spans="1:8" ht="14.1" customHeight="1" x14ac:dyDescent="0.15">
      <c r="A18" s="108"/>
      <c r="B18" s="109" t="s">
        <v>22</v>
      </c>
      <c r="C18" s="110"/>
      <c r="D18" s="111"/>
      <c r="E18" s="111"/>
      <c r="F18" s="111"/>
      <c r="G18" s="417"/>
      <c r="H18" s="418"/>
    </row>
    <row r="19" spans="1:8" ht="14.1" customHeight="1" x14ac:dyDescent="0.15">
      <c r="A19" s="100" t="s">
        <v>199</v>
      </c>
      <c r="B19" s="101"/>
      <c r="C19" s="102"/>
      <c r="D19" s="103">
        <f>SUM(D20:D21)</f>
        <v>0</v>
      </c>
      <c r="E19" s="103">
        <f>SUM(E20:E21)</f>
        <v>0</v>
      </c>
      <c r="F19" s="103">
        <f>SUM(F20:F21)</f>
        <v>0</v>
      </c>
      <c r="G19" s="413"/>
      <c r="H19" s="414"/>
    </row>
    <row r="20" spans="1:8" ht="14.1" customHeight="1" x14ac:dyDescent="0.15">
      <c r="A20" s="104"/>
      <c r="B20" s="105" t="s">
        <v>22</v>
      </c>
      <c r="C20" s="106"/>
      <c r="D20" s="107"/>
      <c r="E20" s="107"/>
      <c r="F20" s="107"/>
      <c r="G20" s="415"/>
      <c r="H20" s="416"/>
    </row>
    <row r="21" spans="1:8" ht="14.1" customHeight="1" x14ac:dyDescent="0.15">
      <c r="A21" s="108"/>
      <c r="B21" s="109" t="s">
        <v>22</v>
      </c>
      <c r="C21" s="110"/>
      <c r="D21" s="111"/>
      <c r="E21" s="111"/>
      <c r="F21" s="111"/>
      <c r="G21" s="417"/>
      <c r="H21" s="418"/>
    </row>
    <row r="22" spans="1:8" ht="14.1" customHeight="1" x14ac:dyDescent="0.15">
      <c r="A22" s="100" t="s">
        <v>200</v>
      </c>
      <c r="B22" s="101"/>
      <c r="C22" s="102"/>
      <c r="D22" s="103">
        <f>SUM(D23:D24)</f>
        <v>0</v>
      </c>
      <c r="E22" s="103">
        <f>SUM(E23:E24)</f>
        <v>0</v>
      </c>
      <c r="F22" s="103">
        <f>SUM(F23:F24)</f>
        <v>0</v>
      </c>
      <c r="G22" s="413"/>
      <c r="H22" s="414"/>
    </row>
    <row r="23" spans="1:8" ht="14.1" customHeight="1" x14ac:dyDescent="0.15">
      <c r="A23" s="104"/>
      <c r="B23" s="105" t="s">
        <v>22</v>
      </c>
      <c r="C23" s="106"/>
      <c r="D23" s="107"/>
      <c r="E23" s="107"/>
      <c r="F23" s="107"/>
      <c r="G23" s="413"/>
      <c r="H23" s="414"/>
    </row>
    <row r="24" spans="1:8" ht="14.1" customHeight="1" thickBot="1" x14ac:dyDescent="0.2">
      <c r="A24" s="104"/>
      <c r="B24" s="138" t="s">
        <v>22</v>
      </c>
      <c r="C24" s="139"/>
      <c r="D24" s="140"/>
      <c r="E24" s="140"/>
      <c r="F24" s="140"/>
      <c r="G24" s="431"/>
      <c r="H24" s="432"/>
    </row>
    <row r="25" spans="1:8" ht="14.1" customHeight="1" thickBot="1" x14ac:dyDescent="0.2">
      <c r="A25" s="141" t="s">
        <v>202</v>
      </c>
      <c r="B25" s="142"/>
      <c r="C25" s="143"/>
      <c r="D25" s="88">
        <f>SUM(D13,D16,D19,D22)</f>
        <v>0</v>
      </c>
      <c r="E25" s="88">
        <f t="shared" ref="E25:F25" si="0">SUM(E13,E16,E19,E22)</f>
        <v>0</v>
      </c>
      <c r="F25" s="88">
        <f t="shared" si="0"/>
        <v>0</v>
      </c>
      <c r="G25" s="419" t="s">
        <v>360</v>
      </c>
      <c r="H25" s="420"/>
    </row>
    <row r="26" spans="1:8" x14ac:dyDescent="0.15">
      <c r="D26" s="91"/>
      <c r="E26" s="91"/>
      <c r="F26" s="91"/>
      <c r="G26" s="119"/>
    </row>
    <row r="27" spans="1:8" s="2" customFormat="1" x14ac:dyDescent="0.15">
      <c r="A27" s="306" t="s">
        <v>380</v>
      </c>
      <c r="B27" s="306"/>
      <c r="C27" s="347" t="s">
        <v>388</v>
      </c>
      <c r="D27" s="347"/>
      <c r="E27" s="347"/>
      <c r="F27" s="347"/>
      <c r="G27" s="347"/>
      <c r="H27" s="347"/>
    </row>
    <row r="28" spans="1:8" s="2" customFormat="1" x14ac:dyDescent="0.15">
      <c r="A28" s="306" t="s">
        <v>381</v>
      </c>
      <c r="C28" s="347" t="s">
        <v>395</v>
      </c>
      <c r="D28" s="347"/>
      <c r="E28" s="347"/>
      <c r="F28" s="347"/>
      <c r="G28" s="347"/>
      <c r="H28" s="347"/>
    </row>
    <row r="29" spans="1:8" s="2" customFormat="1" x14ac:dyDescent="0.15">
      <c r="A29" s="306" t="s">
        <v>382</v>
      </c>
      <c r="C29" s="347" t="s">
        <v>390</v>
      </c>
      <c r="D29" s="347"/>
      <c r="E29" s="347"/>
      <c r="F29" s="347"/>
      <c r="G29" s="347"/>
      <c r="H29" s="347"/>
    </row>
    <row r="30" spans="1:8" s="2" customFormat="1" x14ac:dyDescent="0.15">
      <c r="A30" s="306" t="s">
        <v>383</v>
      </c>
      <c r="C30" s="324" t="s">
        <v>406</v>
      </c>
      <c r="D30" s="347"/>
      <c r="E30" s="347"/>
      <c r="F30" s="347"/>
      <c r="G30" s="347"/>
      <c r="H30" s="347"/>
    </row>
    <row r="31" spans="1:8" s="2" customFormat="1" x14ac:dyDescent="0.15">
      <c r="A31" s="306" t="s">
        <v>384</v>
      </c>
      <c r="C31" s="347" t="s">
        <v>411</v>
      </c>
      <c r="D31" s="347"/>
      <c r="E31" s="347"/>
      <c r="F31" s="347"/>
      <c r="G31" s="347"/>
      <c r="H31" s="347"/>
    </row>
    <row r="32" spans="1:8" s="2" customFormat="1" x14ac:dyDescent="0.15">
      <c r="A32" s="306" t="s">
        <v>385</v>
      </c>
      <c r="C32" s="347" t="s">
        <v>408</v>
      </c>
      <c r="D32" s="347"/>
      <c r="E32" s="347"/>
      <c r="F32" s="347"/>
      <c r="G32" s="347"/>
      <c r="H32" s="347"/>
    </row>
    <row r="33" spans="1:10" x14ac:dyDescent="0.15">
      <c r="A33" s="306" t="s">
        <v>386</v>
      </c>
      <c r="C33" s="347" t="s">
        <v>412</v>
      </c>
      <c r="D33" s="347"/>
      <c r="E33" s="347"/>
      <c r="F33" s="347"/>
      <c r="G33" s="347"/>
      <c r="H33" s="347"/>
    </row>
    <row r="34" spans="1:10" x14ac:dyDescent="0.15">
      <c r="A34" s="306"/>
      <c r="C34" s="347"/>
      <c r="D34" s="347"/>
      <c r="E34" s="347"/>
      <c r="F34" s="347"/>
      <c r="G34" s="347"/>
      <c r="H34" s="347"/>
      <c r="J34" s="2"/>
    </row>
    <row r="35" spans="1:10" x14ac:dyDescent="0.15">
      <c r="A35" s="306"/>
      <c r="C35" s="347"/>
      <c r="D35" s="347"/>
      <c r="E35" s="347"/>
      <c r="F35" s="347"/>
      <c r="G35" s="347"/>
      <c r="H35" s="347"/>
    </row>
  </sheetData>
  <mergeCells count="26">
    <mergeCell ref="C32:H32"/>
    <mergeCell ref="C33:H33"/>
    <mergeCell ref="C34:H34"/>
    <mergeCell ref="C35:H35"/>
    <mergeCell ref="C27:H27"/>
    <mergeCell ref="C28:H28"/>
    <mergeCell ref="C29:H29"/>
    <mergeCell ref="C30:H30"/>
    <mergeCell ref="C31:H31"/>
    <mergeCell ref="G1:H1"/>
    <mergeCell ref="G15:H15"/>
    <mergeCell ref="A3:H3"/>
    <mergeCell ref="A8:H8"/>
    <mergeCell ref="G12:H12"/>
    <mergeCell ref="G13:H13"/>
    <mergeCell ref="G14:H14"/>
    <mergeCell ref="G25:H25"/>
    <mergeCell ref="G22:H22"/>
    <mergeCell ref="G23:H23"/>
    <mergeCell ref="G24:H24"/>
    <mergeCell ref="G16:H16"/>
    <mergeCell ref="G17:H17"/>
    <mergeCell ref="G18:H18"/>
    <mergeCell ref="G19:H19"/>
    <mergeCell ref="G20:H20"/>
    <mergeCell ref="G21:H21"/>
  </mergeCells>
  <phoneticPr fontId="2"/>
  <printOptions horizontalCentered="1"/>
  <pageMargins left="0.78740157480314965" right="0.78740157480314965" top="0.78740157480314965" bottom="0.78740157480314965" header="0.31496062992125984" footer="0.31496062992125984"/>
  <pageSetup paperSize="9" scale="7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view="pageBreakPreview" topLeftCell="A30" zoomScaleNormal="80" zoomScaleSheetLayoutView="100" workbookViewId="0">
      <selection activeCell="C68" sqref="C68:K68"/>
    </sheetView>
  </sheetViews>
  <sheetFormatPr defaultColWidth="9.140625" defaultRowHeight="12" x14ac:dyDescent="0.15"/>
  <cols>
    <col min="1" max="1" width="3.7109375" style="2" customWidth="1"/>
    <col min="2" max="2" width="9" style="2" customWidth="1"/>
    <col min="3" max="3" width="4.5703125" style="2" customWidth="1"/>
    <col min="4" max="4" width="3.5703125" style="2" bestFit="1" customWidth="1"/>
    <col min="5" max="5" width="8.7109375" style="2" customWidth="1"/>
    <col min="6" max="6" width="4.7109375" style="2" customWidth="1"/>
    <col min="7" max="7" width="8.7109375" style="2" customWidth="1"/>
    <col min="8" max="8" width="4.5703125" style="2" customWidth="1"/>
    <col min="9" max="11" width="19.7109375" style="2" customWidth="1"/>
    <col min="12" max="16384" width="9.140625" style="2"/>
  </cols>
  <sheetData>
    <row r="1" spans="1:11" s="1" customFormat="1" ht="13.5" x14ac:dyDescent="0.15">
      <c r="K1" s="291" t="s">
        <v>312</v>
      </c>
    </row>
    <row r="2" spans="1:11" s="1" customFormat="1" x14ac:dyDescent="0.15">
      <c r="A2" s="233"/>
      <c r="B2" s="233"/>
      <c r="C2" s="233"/>
      <c r="D2" s="233"/>
      <c r="E2" s="233"/>
      <c r="F2" s="233"/>
      <c r="G2" s="233"/>
      <c r="H2" s="233"/>
      <c r="I2" s="233"/>
      <c r="J2" s="233"/>
      <c r="K2" s="233"/>
    </row>
    <row r="3" spans="1:11" s="1" customFormat="1" ht="13.5" x14ac:dyDescent="0.15">
      <c r="A3" s="318" t="s">
        <v>374</v>
      </c>
      <c r="B3" s="318"/>
      <c r="C3" s="318"/>
      <c r="D3" s="318"/>
      <c r="E3" s="318"/>
      <c r="F3" s="318"/>
      <c r="G3" s="318"/>
      <c r="H3" s="318"/>
      <c r="I3" s="318"/>
      <c r="J3" s="318"/>
      <c r="K3" s="318"/>
    </row>
    <row r="4" spans="1:11" s="1" customFormat="1" x14ac:dyDescent="0.15">
      <c r="A4" s="233"/>
      <c r="B4" s="233"/>
      <c r="C4" s="233"/>
      <c r="D4" s="233"/>
      <c r="E4" s="233"/>
      <c r="F4" s="233"/>
      <c r="G4" s="233"/>
      <c r="H4" s="233"/>
      <c r="I4" s="233"/>
      <c r="J4" s="233"/>
      <c r="K4" s="233"/>
    </row>
    <row r="5" spans="1:11" s="1" customFormat="1" x14ac:dyDescent="0.15">
      <c r="A5" s="233"/>
      <c r="B5" s="233"/>
      <c r="C5" s="233"/>
      <c r="D5" s="233"/>
      <c r="E5" s="233"/>
      <c r="F5" s="233"/>
      <c r="G5" s="233"/>
      <c r="H5" s="233"/>
      <c r="I5" s="233"/>
      <c r="J5" s="233"/>
      <c r="K5" s="233"/>
    </row>
    <row r="6" spans="1:11" s="1" customFormat="1" x14ac:dyDescent="0.15"/>
    <row r="7" spans="1:11" s="1" customFormat="1" ht="17.25" x14ac:dyDescent="0.15">
      <c r="A7" s="319" t="s">
        <v>375</v>
      </c>
      <c r="B7" s="319"/>
      <c r="C7" s="319"/>
      <c r="D7" s="319"/>
      <c r="E7" s="319"/>
      <c r="F7" s="319"/>
      <c r="G7" s="319"/>
      <c r="H7" s="319"/>
      <c r="I7" s="319"/>
      <c r="J7" s="319"/>
      <c r="K7" s="319"/>
    </row>
    <row r="8" spans="1:11" x14ac:dyDescent="0.15">
      <c r="K8" s="58" t="s">
        <v>19</v>
      </c>
    </row>
    <row r="9" spans="1:11" ht="15" customHeight="1" x14ac:dyDescent="0.15">
      <c r="A9" s="427" t="s">
        <v>31</v>
      </c>
      <c r="B9" s="427" t="s">
        <v>32</v>
      </c>
      <c r="C9" s="427"/>
      <c r="D9" s="427"/>
      <c r="E9" s="427"/>
      <c r="F9" s="427"/>
      <c r="G9" s="427" t="s">
        <v>27</v>
      </c>
      <c r="H9" s="427"/>
      <c r="I9" s="122" t="s">
        <v>46</v>
      </c>
      <c r="J9" s="429" t="s">
        <v>138</v>
      </c>
      <c r="K9" s="144" t="s">
        <v>26</v>
      </c>
    </row>
    <row r="10" spans="1:11" ht="15" customHeight="1" x14ac:dyDescent="0.15">
      <c r="A10" s="430"/>
      <c r="B10" s="430"/>
      <c r="C10" s="430"/>
      <c r="D10" s="430"/>
      <c r="E10" s="430"/>
      <c r="F10" s="430"/>
      <c r="G10" s="430"/>
      <c r="H10" s="430"/>
      <c r="I10" s="124" t="s">
        <v>38</v>
      </c>
      <c r="J10" s="430"/>
      <c r="K10" s="125" t="s">
        <v>40</v>
      </c>
    </row>
    <row r="11" spans="1:11" ht="15" customHeight="1" x14ac:dyDescent="0.15">
      <c r="A11" s="45">
        <f t="shared" ref="A11:A60" si="0">A10+1</f>
        <v>1</v>
      </c>
      <c r="B11" s="76">
        <v>2022</v>
      </c>
      <c r="C11" s="77">
        <v>5</v>
      </c>
      <c r="D11" s="78" t="s">
        <v>137</v>
      </c>
      <c r="E11" s="79">
        <v>2022</v>
      </c>
      <c r="F11" s="80">
        <v>9</v>
      </c>
      <c r="G11" s="76">
        <v>2022</v>
      </c>
      <c r="H11" s="126">
        <v>10</v>
      </c>
      <c r="I11" s="81"/>
      <c r="J11" s="36">
        <f>ROUNDDOWN(I11*10%,0)</f>
        <v>0</v>
      </c>
      <c r="K11" s="36">
        <f t="shared" ref="K11" si="1">SUM(I11:J11)</f>
        <v>0</v>
      </c>
    </row>
    <row r="12" spans="1:11" ht="15" customHeight="1" thickBot="1" x14ac:dyDescent="0.2">
      <c r="A12" s="127">
        <f t="shared" si="0"/>
        <v>2</v>
      </c>
      <c r="B12" s="128">
        <v>2022</v>
      </c>
      <c r="C12" s="129">
        <v>10</v>
      </c>
      <c r="D12" s="130" t="s">
        <v>137</v>
      </c>
      <c r="E12" s="131">
        <v>2023</v>
      </c>
      <c r="F12" s="132">
        <v>3</v>
      </c>
      <c r="G12" s="128">
        <v>2023</v>
      </c>
      <c r="H12" s="133">
        <v>4</v>
      </c>
      <c r="I12" s="145"/>
      <c r="J12" s="146">
        <f t="shared" ref="J12:J60" si="2">ROUNDDOWN(I12*10%,0)</f>
        <v>0</v>
      </c>
      <c r="K12" s="146">
        <f t="shared" ref="K12:K14" si="3">SUM(I12:J12)</f>
        <v>0</v>
      </c>
    </row>
    <row r="13" spans="1:11" ht="15" customHeight="1" x14ac:dyDescent="0.15">
      <c r="A13" s="45">
        <f t="shared" si="0"/>
        <v>3</v>
      </c>
      <c r="B13" s="76">
        <f>B11+1</f>
        <v>2023</v>
      </c>
      <c r="C13" s="77">
        <v>5</v>
      </c>
      <c r="D13" s="78" t="s">
        <v>137</v>
      </c>
      <c r="E13" s="79">
        <f>E11+1</f>
        <v>2023</v>
      </c>
      <c r="F13" s="80">
        <v>9</v>
      </c>
      <c r="G13" s="76">
        <f>G11+1</f>
        <v>2023</v>
      </c>
      <c r="H13" s="126">
        <v>10</v>
      </c>
      <c r="I13" s="147"/>
      <c r="J13" s="148">
        <f t="shared" si="2"/>
        <v>0</v>
      </c>
      <c r="K13" s="148">
        <f t="shared" si="3"/>
        <v>0</v>
      </c>
    </row>
    <row r="14" spans="1:11" ht="15" customHeight="1" thickBot="1" x14ac:dyDescent="0.2">
      <c r="A14" s="127">
        <f t="shared" si="0"/>
        <v>4</v>
      </c>
      <c r="B14" s="128">
        <f>B12+1</f>
        <v>2023</v>
      </c>
      <c r="C14" s="129">
        <v>10</v>
      </c>
      <c r="D14" s="130" t="s">
        <v>137</v>
      </c>
      <c r="E14" s="131">
        <f>E12+1</f>
        <v>2024</v>
      </c>
      <c r="F14" s="132">
        <v>3</v>
      </c>
      <c r="G14" s="128">
        <f>G12+1</f>
        <v>2024</v>
      </c>
      <c r="H14" s="133">
        <v>4</v>
      </c>
      <c r="I14" s="134"/>
      <c r="J14" s="135">
        <f t="shared" si="2"/>
        <v>0</v>
      </c>
      <c r="K14" s="135">
        <f t="shared" si="3"/>
        <v>0</v>
      </c>
    </row>
    <row r="15" spans="1:11" ht="15" customHeight="1" x14ac:dyDescent="0.15">
      <c r="A15" s="45">
        <f t="shared" si="0"/>
        <v>5</v>
      </c>
      <c r="B15" s="76">
        <f t="shared" ref="B15:B60" si="4">B13+1</f>
        <v>2024</v>
      </c>
      <c r="C15" s="77">
        <v>5</v>
      </c>
      <c r="D15" s="78" t="s">
        <v>137</v>
      </c>
      <c r="E15" s="79">
        <f t="shared" ref="E15:E60" si="5">E13+1</f>
        <v>2024</v>
      </c>
      <c r="F15" s="80">
        <v>9</v>
      </c>
      <c r="G15" s="76">
        <f t="shared" ref="G15:G60" si="6">G13+1</f>
        <v>2024</v>
      </c>
      <c r="H15" s="126">
        <v>10</v>
      </c>
      <c r="I15" s="147"/>
      <c r="J15" s="148">
        <f t="shared" si="2"/>
        <v>0</v>
      </c>
      <c r="K15" s="148">
        <f t="shared" ref="K15:K60" si="7">SUM(I15:J15)</f>
        <v>0</v>
      </c>
    </row>
    <row r="16" spans="1:11" ht="15" customHeight="1" thickBot="1" x14ac:dyDescent="0.2">
      <c r="A16" s="127">
        <f t="shared" si="0"/>
        <v>6</v>
      </c>
      <c r="B16" s="128">
        <f t="shared" si="4"/>
        <v>2024</v>
      </c>
      <c r="C16" s="129">
        <v>10</v>
      </c>
      <c r="D16" s="130" t="s">
        <v>137</v>
      </c>
      <c r="E16" s="131">
        <f t="shared" si="5"/>
        <v>2025</v>
      </c>
      <c r="F16" s="132">
        <v>3</v>
      </c>
      <c r="G16" s="128">
        <f t="shared" si="6"/>
        <v>2025</v>
      </c>
      <c r="H16" s="133">
        <v>4</v>
      </c>
      <c r="I16" s="134"/>
      <c r="J16" s="135">
        <f t="shared" si="2"/>
        <v>0</v>
      </c>
      <c r="K16" s="135">
        <f t="shared" si="7"/>
        <v>0</v>
      </c>
    </row>
    <row r="17" spans="1:11" ht="15" customHeight="1" x14ac:dyDescent="0.15">
      <c r="A17" s="45">
        <f t="shared" si="0"/>
        <v>7</v>
      </c>
      <c r="B17" s="76">
        <f t="shared" si="4"/>
        <v>2025</v>
      </c>
      <c r="C17" s="77">
        <v>5</v>
      </c>
      <c r="D17" s="78" t="s">
        <v>137</v>
      </c>
      <c r="E17" s="79">
        <f t="shared" si="5"/>
        <v>2025</v>
      </c>
      <c r="F17" s="80">
        <v>9</v>
      </c>
      <c r="G17" s="76">
        <f t="shared" si="6"/>
        <v>2025</v>
      </c>
      <c r="H17" s="126">
        <v>10</v>
      </c>
      <c r="I17" s="147"/>
      <c r="J17" s="148">
        <f t="shared" si="2"/>
        <v>0</v>
      </c>
      <c r="K17" s="148">
        <f t="shared" si="7"/>
        <v>0</v>
      </c>
    </row>
    <row r="18" spans="1:11" ht="15" customHeight="1" thickBot="1" x14ac:dyDescent="0.2">
      <c r="A18" s="127">
        <f t="shared" si="0"/>
        <v>8</v>
      </c>
      <c r="B18" s="128">
        <f t="shared" si="4"/>
        <v>2025</v>
      </c>
      <c r="C18" s="129">
        <v>10</v>
      </c>
      <c r="D18" s="130" t="s">
        <v>137</v>
      </c>
      <c r="E18" s="131">
        <f t="shared" si="5"/>
        <v>2026</v>
      </c>
      <c r="F18" s="132">
        <v>3</v>
      </c>
      <c r="G18" s="128">
        <f t="shared" si="6"/>
        <v>2026</v>
      </c>
      <c r="H18" s="133">
        <v>4</v>
      </c>
      <c r="I18" s="134"/>
      <c r="J18" s="135">
        <f t="shared" si="2"/>
        <v>0</v>
      </c>
      <c r="K18" s="135">
        <f t="shared" si="7"/>
        <v>0</v>
      </c>
    </row>
    <row r="19" spans="1:11" ht="15" customHeight="1" x14ac:dyDescent="0.15">
      <c r="A19" s="45">
        <f t="shared" si="0"/>
        <v>9</v>
      </c>
      <c r="B19" s="76">
        <f t="shared" si="4"/>
        <v>2026</v>
      </c>
      <c r="C19" s="77">
        <v>5</v>
      </c>
      <c r="D19" s="78" t="s">
        <v>137</v>
      </c>
      <c r="E19" s="79">
        <f t="shared" si="5"/>
        <v>2026</v>
      </c>
      <c r="F19" s="80">
        <v>9</v>
      </c>
      <c r="G19" s="76">
        <f t="shared" si="6"/>
        <v>2026</v>
      </c>
      <c r="H19" s="126">
        <v>10</v>
      </c>
      <c r="I19" s="147"/>
      <c r="J19" s="148">
        <f t="shared" si="2"/>
        <v>0</v>
      </c>
      <c r="K19" s="148">
        <f t="shared" si="7"/>
        <v>0</v>
      </c>
    </row>
    <row r="20" spans="1:11" ht="15" customHeight="1" thickBot="1" x14ac:dyDescent="0.2">
      <c r="A20" s="127">
        <f t="shared" si="0"/>
        <v>10</v>
      </c>
      <c r="B20" s="128">
        <f t="shared" si="4"/>
        <v>2026</v>
      </c>
      <c r="C20" s="129">
        <v>10</v>
      </c>
      <c r="D20" s="130" t="s">
        <v>137</v>
      </c>
      <c r="E20" s="131">
        <f t="shared" si="5"/>
        <v>2027</v>
      </c>
      <c r="F20" s="132">
        <v>3</v>
      </c>
      <c r="G20" s="128">
        <f t="shared" si="6"/>
        <v>2027</v>
      </c>
      <c r="H20" s="133">
        <v>4</v>
      </c>
      <c r="I20" s="134"/>
      <c r="J20" s="135">
        <f t="shared" si="2"/>
        <v>0</v>
      </c>
      <c r="K20" s="135">
        <f t="shared" si="7"/>
        <v>0</v>
      </c>
    </row>
    <row r="21" spans="1:11" ht="15" customHeight="1" x14ac:dyDescent="0.15">
      <c r="A21" s="45">
        <f t="shared" si="0"/>
        <v>11</v>
      </c>
      <c r="B21" s="76">
        <f t="shared" si="4"/>
        <v>2027</v>
      </c>
      <c r="C21" s="77">
        <v>5</v>
      </c>
      <c r="D21" s="78" t="s">
        <v>137</v>
      </c>
      <c r="E21" s="79">
        <f t="shared" si="5"/>
        <v>2027</v>
      </c>
      <c r="F21" s="80">
        <v>9</v>
      </c>
      <c r="G21" s="76">
        <f t="shared" si="6"/>
        <v>2027</v>
      </c>
      <c r="H21" s="126">
        <v>10</v>
      </c>
      <c r="I21" s="147"/>
      <c r="J21" s="148">
        <f t="shared" si="2"/>
        <v>0</v>
      </c>
      <c r="K21" s="148">
        <f t="shared" si="7"/>
        <v>0</v>
      </c>
    </row>
    <row r="22" spans="1:11" ht="15" customHeight="1" thickBot="1" x14ac:dyDescent="0.2">
      <c r="A22" s="127">
        <f t="shared" si="0"/>
        <v>12</v>
      </c>
      <c r="B22" s="128">
        <f t="shared" si="4"/>
        <v>2027</v>
      </c>
      <c r="C22" s="129">
        <v>10</v>
      </c>
      <c r="D22" s="130" t="s">
        <v>137</v>
      </c>
      <c r="E22" s="131">
        <f t="shared" si="5"/>
        <v>2028</v>
      </c>
      <c r="F22" s="132">
        <v>3</v>
      </c>
      <c r="G22" s="128">
        <f t="shared" si="6"/>
        <v>2028</v>
      </c>
      <c r="H22" s="133">
        <v>4</v>
      </c>
      <c r="I22" s="134"/>
      <c r="J22" s="135">
        <f t="shared" si="2"/>
        <v>0</v>
      </c>
      <c r="K22" s="135">
        <f t="shared" si="7"/>
        <v>0</v>
      </c>
    </row>
    <row r="23" spans="1:11" ht="15" customHeight="1" x14ac:dyDescent="0.15">
      <c r="A23" s="45">
        <f t="shared" si="0"/>
        <v>13</v>
      </c>
      <c r="B23" s="76">
        <f t="shared" si="4"/>
        <v>2028</v>
      </c>
      <c r="C23" s="77">
        <v>5</v>
      </c>
      <c r="D23" s="78" t="s">
        <v>137</v>
      </c>
      <c r="E23" s="79">
        <f t="shared" si="5"/>
        <v>2028</v>
      </c>
      <c r="F23" s="80">
        <v>9</v>
      </c>
      <c r="G23" s="76">
        <f t="shared" si="6"/>
        <v>2028</v>
      </c>
      <c r="H23" s="126">
        <v>10</v>
      </c>
      <c r="I23" s="147"/>
      <c r="J23" s="148">
        <f t="shared" si="2"/>
        <v>0</v>
      </c>
      <c r="K23" s="148">
        <f t="shared" si="7"/>
        <v>0</v>
      </c>
    </row>
    <row r="24" spans="1:11" ht="15" customHeight="1" thickBot="1" x14ac:dyDescent="0.2">
      <c r="A24" s="127">
        <f t="shared" si="0"/>
        <v>14</v>
      </c>
      <c r="B24" s="128">
        <f t="shared" si="4"/>
        <v>2028</v>
      </c>
      <c r="C24" s="129">
        <v>10</v>
      </c>
      <c r="D24" s="130" t="s">
        <v>137</v>
      </c>
      <c r="E24" s="131">
        <f t="shared" si="5"/>
        <v>2029</v>
      </c>
      <c r="F24" s="132">
        <v>3</v>
      </c>
      <c r="G24" s="128">
        <f t="shared" si="6"/>
        <v>2029</v>
      </c>
      <c r="H24" s="133">
        <v>4</v>
      </c>
      <c r="I24" s="134"/>
      <c r="J24" s="135">
        <f t="shared" si="2"/>
        <v>0</v>
      </c>
      <c r="K24" s="135">
        <f t="shared" si="7"/>
        <v>0</v>
      </c>
    </row>
    <row r="25" spans="1:11" ht="15" customHeight="1" x14ac:dyDescent="0.15">
      <c r="A25" s="45">
        <f t="shared" si="0"/>
        <v>15</v>
      </c>
      <c r="B25" s="76">
        <f t="shared" si="4"/>
        <v>2029</v>
      </c>
      <c r="C25" s="77">
        <v>5</v>
      </c>
      <c r="D25" s="78" t="s">
        <v>137</v>
      </c>
      <c r="E25" s="79">
        <f t="shared" si="5"/>
        <v>2029</v>
      </c>
      <c r="F25" s="80">
        <v>9</v>
      </c>
      <c r="G25" s="76">
        <f t="shared" si="6"/>
        <v>2029</v>
      </c>
      <c r="H25" s="126">
        <v>10</v>
      </c>
      <c r="I25" s="147"/>
      <c r="J25" s="148">
        <f t="shared" si="2"/>
        <v>0</v>
      </c>
      <c r="K25" s="148">
        <f t="shared" si="7"/>
        <v>0</v>
      </c>
    </row>
    <row r="26" spans="1:11" ht="15" customHeight="1" thickBot="1" x14ac:dyDescent="0.2">
      <c r="A26" s="127">
        <f t="shared" si="0"/>
        <v>16</v>
      </c>
      <c r="B26" s="128">
        <f t="shared" si="4"/>
        <v>2029</v>
      </c>
      <c r="C26" s="129">
        <v>10</v>
      </c>
      <c r="D26" s="130" t="s">
        <v>137</v>
      </c>
      <c r="E26" s="131">
        <f t="shared" si="5"/>
        <v>2030</v>
      </c>
      <c r="F26" s="132">
        <v>3</v>
      </c>
      <c r="G26" s="128">
        <f t="shared" si="6"/>
        <v>2030</v>
      </c>
      <c r="H26" s="133">
        <v>4</v>
      </c>
      <c r="I26" s="134"/>
      <c r="J26" s="135">
        <f t="shared" si="2"/>
        <v>0</v>
      </c>
      <c r="K26" s="135">
        <f t="shared" si="7"/>
        <v>0</v>
      </c>
    </row>
    <row r="27" spans="1:11" ht="15" customHeight="1" x14ac:dyDescent="0.15">
      <c r="A27" s="45">
        <f t="shared" si="0"/>
        <v>17</v>
      </c>
      <c r="B27" s="76">
        <f t="shared" si="4"/>
        <v>2030</v>
      </c>
      <c r="C27" s="77">
        <v>5</v>
      </c>
      <c r="D27" s="78" t="s">
        <v>137</v>
      </c>
      <c r="E27" s="79">
        <f t="shared" si="5"/>
        <v>2030</v>
      </c>
      <c r="F27" s="80">
        <v>9</v>
      </c>
      <c r="G27" s="76">
        <f t="shared" si="6"/>
        <v>2030</v>
      </c>
      <c r="H27" s="126">
        <v>10</v>
      </c>
      <c r="I27" s="147"/>
      <c r="J27" s="148">
        <f t="shared" si="2"/>
        <v>0</v>
      </c>
      <c r="K27" s="148">
        <f t="shared" si="7"/>
        <v>0</v>
      </c>
    </row>
    <row r="28" spans="1:11" ht="15" customHeight="1" thickBot="1" x14ac:dyDescent="0.2">
      <c r="A28" s="127">
        <f t="shared" si="0"/>
        <v>18</v>
      </c>
      <c r="B28" s="128">
        <f t="shared" si="4"/>
        <v>2030</v>
      </c>
      <c r="C28" s="129">
        <v>10</v>
      </c>
      <c r="D28" s="130" t="s">
        <v>137</v>
      </c>
      <c r="E28" s="131">
        <f t="shared" si="5"/>
        <v>2031</v>
      </c>
      <c r="F28" s="132">
        <v>3</v>
      </c>
      <c r="G28" s="128">
        <f t="shared" si="6"/>
        <v>2031</v>
      </c>
      <c r="H28" s="133">
        <v>4</v>
      </c>
      <c r="I28" s="134"/>
      <c r="J28" s="135">
        <f t="shared" si="2"/>
        <v>0</v>
      </c>
      <c r="K28" s="135">
        <f t="shared" si="7"/>
        <v>0</v>
      </c>
    </row>
    <row r="29" spans="1:11" ht="15" customHeight="1" x14ac:dyDescent="0.15">
      <c r="A29" s="45">
        <f t="shared" si="0"/>
        <v>19</v>
      </c>
      <c r="B29" s="76">
        <f t="shared" si="4"/>
        <v>2031</v>
      </c>
      <c r="C29" s="77">
        <v>5</v>
      </c>
      <c r="D29" s="78" t="s">
        <v>137</v>
      </c>
      <c r="E29" s="79">
        <f t="shared" si="5"/>
        <v>2031</v>
      </c>
      <c r="F29" s="80">
        <v>9</v>
      </c>
      <c r="G29" s="76">
        <f t="shared" si="6"/>
        <v>2031</v>
      </c>
      <c r="H29" s="126">
        <v>10</v>
      </c>
      <c r="I29" s="147"/>
      <c r="J29" s="148">
        <f t="shared" si="2"/>
        <v>0</v>
      </c>
      <c r="K29" s="148">
        <f t="shared" si="7"/>
        <v>0</v>
      </c>
    </row>
    <row r="30" spans="1:11" ht="15" customHeight="1" thickBot="1" x14ac:dyDescent="0.2">
      <c r="A30" s="127">
        <f t="shared" si="0"/>
        <v>20</v>
      </c>
      <c r="B30" s="128">
        <f t="shared" si="4"/>
        <v>2031</v>
      </c>
      <c r="C30" s="129">
        <v>10</v>
      </c>
      <c r="D30" s="130" t="s">
        <v>137</v>
      </c>
      <c r="E30" s="131">
        <f t="shared" si="5"/>
        <v>2032</v>
      </c>
      <c r="F30" s="132">
        <v>3</v>
      </c>
      <c r="G30" s="128">
        <f t="shared" si="6"/>
        <v>2032</v>
      </c>
      <c r="H30" s="133">
        <v>4</v>
      </c>
      <c r="I30" s="134"/>
      <c r="J30" s="135">
        <f t="shared" si="2"/>
        <v>0</v>
      </c>
      <c r="K30" s="135">
        <f t="shared" si="7"/>
        <v>0</v>
      </c>
    </row>
    <row r="31" spans="1:11" ht="15" customHeight="1" x14ac:dyDescent="0.15">
      <c r="A31" s="45">
        <f t="shared" si="0"/>
        <v>21</v>
      </c>
      <c r="B31" s="76">
        <f t="shared" si="4"/>
        <v>2032</v>
      </c>
      <c r="C31" s="77">
        <v>5</v>
      </c>
      <c r="D31" s="78" t="s">
        <v>137</v>
      </c>
      <c r="E31" s="79">
        <f t="shared" si="5"/>
        <v>2032</v>
      </c>
      <c r="F31" s="80">
        <v>9</v>
      </c>
      <c r="G31" s="76">
        <f t="shared" si="6"/>
        <v>2032</v>
      </c>
      <c r="H31" s="126">
        <v>10</v>
      </c>
      <c r="I31" s="147"/>
      <c r="J31" s="148">
        <f t="shared" si="2"/>
        <v>0</v>
      </c>
      <c r="K31" s="148">
        <f t="shared" si="7"/>
        <v>0</v>
      </c>
    </row>
    <row r="32" spans="1:11" ht="15" customHeight="1" thickBot="1" x14ac:dyDescent="0.2">
      <c r="A32" s="127">
        <f t="shared" si="0"/>
        <v>22</v>
      </c>
      <c r="B32" s="128">
        <f t="shared" si="4"/>
        <v>2032</v>
      </c>
      <c r="C32" s="129">
        <v>10</v>
      </c>
      <c r="D32" s="130" t="s">
        <v>137</v>
      </c>
      <c r="E32" s="131">
        <f t="shared" si="5"/>
        <v>2033</v>
      </c>
      <c r="F32" s="132">
        <v>3</v>
      </c>
      <c r="G32" s="128">
        <f t="shared" si="6"/>
        <v>2033</v>
      </c>
      <c r="H32" s="133">
        <v>4</v>
      </c>
      <c r="I32" s="134"/>
      <c r="J32" s="135">
        <f t="shared" si="2"/>
        <v>0</v>
      </c>
      <c r="K32" s="135">
        <f t="shared" si="7"/>
        <v>0</v>
      </c>
    </row>
    <row r="33" spans="1:11" ht="15" customHeight="1" x14ac:dyDescent="0.15">
      <c r="A33" s="45">
        <f t="shared" si="0"/>
        <v>23</v>
      </c>
      <c r="B33" s="76">
        <f t="shared" si="4"/>
        <v>2033</v>
      </c>
      <c r="C33" s="77">
        <v>5</v>
      </c>
      <c r="D33" s="78" t="s">
        <v>137</v>
      </c>
      <c r="E33" s="79">
        <f t="shared" si="5"/>
        <v>2033</v>
      </c>
      <c r="F33" s="80">
        <v>9</v>
      </c>
      <c r="G33" s="76">
        <f t="shared" si="6"/>
        <v>2033</v>
      </c>
      <c r="H33" s="126">
        <v>10</v>
      </c>
      <c r="I33" s="147"/>
      <c r="J33" s="148">
        <f t="shared" si="2"/>
        <v>0</v>
      </c>
      <c r="K33" s="148">
        <f t="shared" si="7"/>
        <v>0</v>
      </c>
    </row>
    <row r="34" spans="1:11" ht="15" customHeight="1" thickBot="1" x14ac:dyDescent="0.2">
      <c r="A34" s="127">
        <f t="shared" si="0"/>
        <v>24</v>
      </c>
      <c r="B34" s="128">
        <f t="shared" si="4"/>
        <v>2033</v>
      </c>
      <c r="C34" s="129">
        <v>10</v>
      </c>
      <c r="D34" s="130" t="s">
        <v>137</v>
      </c>
      <c r="E34" s="131">
        <f t="shared" si="5"/>
        <v>2034</v>
      </c>
      <c r="F34" s="132">
        <v>3</v>
      </c>
      <c r="G34" s="128">
        <f t="shared" si="6"/>
        <v>2034</v>
      </c>
      <c r="H34" s="133">
        <v>4</v>
      </c>
      <c r="I34" s="134"/>
      <c r="J34" s="135">
        <f t="shared" si="2"/>
        <v>0</v>
      </c>
      <c r="K34" s="135">
        <f t="shared" si="7"/>
        <v>0</v>
      </c>
    </row>
    <row r="35" spans="1:11" ht="15" customHeight="1" x14ac:dyDescent="0.15">
      <c r="A35" s="45">
        <f t="shared" si="0"/>
        <v>25</v>
      </c>
      <c r="B35" s="76">
        <f t="shared" si="4"/>
        <v>2034</v>
      </c>
      <c r="C35" s="77">
        <v>5</v>
      </c>
      <c r="D35" s="78" t="s">
        <v>137</v>
      </c>
      <c r="E35" s="79">
        <f t="shared" si="5"/>
        <v>2034</v>
      </c>
      <c r="F35" s="80">
        <v>9</v>
      </c>
      <c r="G35" s="76">
        <f t="shared" si="6"/>
        <v>2034</v>
      </c>
      <c r="H35" s="126">
        <v>10</v>
      </c>
      <c r="I35" s="147"/>
      <c r="J35" s="148">
        <f t="shared" si="2"/>
        <v>0</v>
      </c>
      <c r="K35" s="148">
        <f t="shared" si="7"/>
        <v>0</v>
      </c>
    </row>
    <row r="36" spans="1:11" ht="15" customHeight="1" thickBot="1" x14ac:dyDescent="0.2">
      <c r="A36" s="127">
        <f t="shared" si="0"/>
        <v>26</v>
      </c>
      <c r="B36" s="128">
        <f t="shared" si="4"/>
        <v>2034</v>
      </c>
      <c r="C36" s="129">
        <v>10</v>
      </c>
      <c r="D36" s="130" t="s">
        <v>137</v>
      </c>
      <c r="E36" s="131">
        <f t="shared" si="5"/>
        <v>2035</v>
      </c>
      <c r="F36" s="132">
        <v>3</v>
      </c>
      <c r="G36" s="128">
        <f t="shared" si="6"/>
        <v>2035</v>
      </c>
      <c r="H36" s="133">
        <v>4</v>
      </c>
      <c r="I36" s="134"/>
      <c r="J36" s="135">
        <f t="shared" si="2"/>
        <v>0</v>
      </c>
      <c r="K36" s="135">
        <f t="shared" si="7"/>
        <v>0</v>
      </c>
    </row>
    <row r="37" spans="1:11" ht="15" customHeight="1" x14ac:dyDescent="0.15">
      <c r="A37" s="45">
        <f t="shared" si="0"/>
        <v>27</v>
      </c>
      <c r="B37" s="76">
        <f t="shared" si="4"/>
        <v>2035</v>
      </c>
      <c r="C37" s="77">
        <v>5</v>
      </c>
      <c r="D37" s="78" t="s">
        <v>137</v>
      </c>
      <c r="E37" s="79">
        <f t="shared" si="5"/>
        <v>2035</v>
      </c>
      <c r="F37" s="80">
        <v>9</v>
      </c>
      <c r="G37" s="76">
        <f t="shared" si="6"/>
        <v>2035</v>
      </c>
      <c r="H37" s="126">
        <v>10</v>
      </c>
      <c r="I37" s="147"/>
      <c r="J37" s="148">
        <f t="shared" si="2"/>
        <v>0</v>
      </c>
      <c r="K37" s="148">
        <f t="shared" si="7"/>
        <v>0</v>
      </c>
    </row>
    <row r="38" spans="1:11" ht="15" customHeight="1" thickBot="1" x14ac:dyDescent="0.2">
      <c r="A38" s="127">
        <f t="shared" si="0"/>
        <v>28</v>
      </c>
      <c r="B38" s="128">
        <f t="shared" si="4"/>
        <v>2035</v>
      </c>
      <c r="C38" s="129">
        <v>10</v>
      </c>
      <c r="D38" s="130" t="s">
        <v>137</v>
      </c>
      <c r="E38" s="131">
        <f t="shared" si="5"/>
        <v>2036</v>
      </c>
      <c r="F38" s="132">
        <v>3</v>
      </c>
      <c r="G38" s="128">
        <f t="shared" si="6"/>
        <v>2036</v>
      </c>
      <c r="H38" s="133">
        <v>4</v>
      </c>
      <c r="I38" s="134"/>
      <c r="J38" s="135">
        <f t="shared" si="2"/>
        <v>0</v>
      </c>
      <c r="K38" s="135">
        <f t="shared" si="7"/>
        <v>0</v>
      </c>
    </row>
    <row r="39" spans="1:11" ht="15" customHeight="1" x14ac:dyDescent="0.15">
      <c r="A39" s="45">
        <f t="shared" si="0"/>
        <v>29</v>
      </c>
      <c r="B39" s="76">
        <f t="shared" si="4"/>
        <v>2036</v>
      </c>
      <c r="C39" s="77">
        <v>5</v>
      </c>
      <c r="D39" s="78" t="s">
        <v>137</v>
      </c>
      <c r="E39" s="79">
        <f t="shared" si="5"/>
        <v>2036</v>
      </c>
      <c r="F39" s="80">
        <v>9</v>
      </c>
      <c r="G39" s="76">
        <f t="shared" si="6"/>
        <v>2036</v>
      </c>
      <c r="H39" s="126">
        <v>10</v>
      </c>
      <c r="I39" s="147"/>
      <c r="J39" s="148">
        <f t="shared" si="2"/>
        <v>0</v>
      </c>
      <c r="K39" s="148">
        <f t="shared" si="7"/>
        <v>0</v>
      </c>
    </row>
    <row r="40" spans="1:11" ht="15" customHeight="1" thickBot="1" x14ac:dyDescent="0.2">
      <c r="A40" s="127">
        <f t="shared" si="0"/>
        <v>30</v>
      </c>
      <c r="B40" s="128">
        <f t="shared" si="4"/>
        <v>2036</v>
      </c>
      <c r="C40" s="129">
        <v>10</v>
      </c>
      <c r="D40" s="130" t="s">
        <v>137</v>
      </c>
      <c r="E40" s="131">
        <f t="shared" si="5"/>
        <v>2037</v>
      </c>
      <c r="F40" s="132">
        <v>3</v>
      </c>
      <c r="G40" s="128">
        <f t="shared" si="6"/>
        <v>2037</v>
      </c>
      <c r="H40" s="133">
        <v>4</v>
      </c>
      <c r="I40" s="134"/>
      <c r="J40" s="135">
        <f t="shared" si="2"/>
        <v>0</v>
      </c>
      <c r="K40" s="135">
        <f t="shared" si="7"/>
        <v>0</v>
      </c>
    </row>
    <row r="41" spans="1:11" ht="15" customHeight="1" x14ac:dyDescent="0.15">
      <c r="A41" s="45">
        <f t="shared" si="0"/>
        <v>31</v>
      </c>
      <c r="B41" s="76">
        <f t="shared" si="4"/>
        <v>2037</v>
      </c>
      <c r="C41" s="77">
        <v>5</v>
      </c>
      <c r="D41" s="78" t="s">
        <v>137</v>
      </c>
      <c r="E41" s="79">
        <f t="shared" si="5"/>
        <v>2037</v>
      </c>
      <c r="F41" s="80">
        <v>9</v>
      </c>
      <c r="G41" s="76">
        <f t="shared" si="6"/>
        <v>2037</v>
      </c>
      <c r="H41" s="126">
        <v>10</v>
      </c>
      <c r="I41" s="147"/>
      <c r="J41" s="148">
        <f t="shared" si="2"/>
        <v>0</v>
      </c>
      <c r="K41" s="148">
        <f t="shared" si="7"/>
        <v>0</v>
      </c>
    </row>
    <row r="42" spans="1:11" ht="15" customHeight="1" thickBot="1" x14ac:dyDescent="0.2">
      <c r="A42" s="127">
        <f t="shared" si="0"/>
        <v>32</v>
      </c>
      <c r="B42" s="128">
        <f t="shared" si="4"/>
        <v>2037</v>
      </c>
      <c r="C42" s="129">
        <v>10</v>
      </c>
      <c r="D42" s="130" t="s">
        <v>137</v>
      </c>
      <c r="E42" s="131">
        <f t="shared" si="5"/>
        <v>2038</v>
      </c>
      <c r="F42" s="132">
        <v>3</v>
      </c>
      <c r="G42" s="128">
        <f t="shared" si="6"/>
        <v>2038</v>
      </c>
      <c r="H42" s="133">
        <v>4</v>
      </c>
      <c r="I42" s="134"/>
      <c r="J42" s="135">
        <f t="shared" si="2"/>
        <v>0</v>
      </c>
      <c r="K42" s="135">
        <f t="shared" si="7"/>
        <v>0</v>
      </c>
    </row>
    <row r="43" spans="1:11" ht="15" customHeight="1" x14ac:dyDescent="0.15">
      <c r="A43" s="45">
        <f t="shared" si="0"/>
        <v>33</v>
      </c>
      <c r="B43" s="76">
        <f t="shared" si="4"/>
        <v>2038</v>
      </c>
      <c r="C43" s="77">
        <v>5</v>
      </c>
      <c r="D43" s="78" t="s">
        <v>137</v>
      </c>
      <c r="E43" s="79">
        <f t="shared" si="5"/>
        <v>2038</v>
      </c>
      <c r="F43" s="80">
        <v>9</v>
      </c>
      <c r="G43" s="76">
        <f t="shared" si="6"/>
        <v>2038</v>
      </c>
      <c r="H43" s="126">
        <v>10</v>
      </c>
      <c r="I43" s="147"/>
      <c r="J43" s="148">
        <f t="shared" si="2"/>
        <v>0</v>
      </c>
      <c r="K43" s="148">
        <f t="shared" si="7"/>
        <v>0</v>
      </c>
    </row>
    <row r="44" spans="1:11" ht="15" customHeight="1" thickBot="1" x14ac:dyDescent="0.2">
      <c r="A44" s="127">
        <f t="shared" si="0"/>
        <v>34</v>
      </c>
      <c r="B44" s="128">
        <f t="shared" si="4"/>
        <v>2038</v>
      </c>
      <c r="C44" s="129">
        <v>10</v>
      </c>
      <c r="D44" s="130" t="s">
        <v>137</v>
      </c>
      <c r="E44" s="131">
        <f t="shared" si="5"/>
        <v>2039</v>
      </c>
      <c r="F44" s="132">
        <v>3</v>
      </c>
      <c r="G44" s="128">
        <f t="shared" si="6"/>
        <v>2039</v>
      </c>
      <c r="H44" s="133">
        <v>4</v>
      </c>
      <c r="I44" s="134"/>
      <c r="J44" s="135">
        <f t="shared" si="2"/>
        <v>0</v>
      </c>
      <c r="K44" s="135">
        <f t="shared" si="7"/>
        <v>0</v>
      </c>
    </row>
    <row r="45" spans="1:11" ht="15" customHeight="1" x14ac:dyDescent="0.15">
      <c r="A45" s="45">
        <f t="shared" si="0"/>
        <v>35</v>
      </c>
      <c r="B45" s="76">
        <f t="shared" si="4"/>
        <v>2039</v>
      </c>
      <c r="C45" s="77">
        <v>5</v>
      </c>
      <c r="D45" s="78" t="s">
        <v>137</v>
      </c>
      <c r="E45" s="79">
        <f t="shared" si="5"/>
        <v>2039</v>
      </c>
      <c r="F45" s="80">
        <v>9</v>
      </c>
      <c r="G45" s="76">
        <f t="shared" si="6"/>
        <v>2039</v>
      </c>
      <c r="H45" s="126">
        <v>10</v>
      </c>
      <c r="I45" s="147"/>
      <c r="J45" s="148">
        <f t="shared" si="2"/>
        <v>0</v>
      </c>
      <c r="K45" s="148">
        <f t="shared" si="7"/>
        <v>0</v>
      </c>
    </row>
    <row r="46" spans="1:11" ht="15" customHeight="1" thickBot="1" x14ac:dyDescent="0.2">
      <c r="A46" s="127">
        <f t="shared" si="0"/>
        <v>36</v>
      </c>
      <c r="B46" s="128">
        <f t="shared" si="4"/>
        <v>2039</v>
      </c>
      <c r="C46" s="129">
        <v>10</v>
      </c>
      <c r="D46" s="130" t="s">
        <v>137</v>
      </c>
      <c r="E46" s="131">
        <f t="shared" si="5"/>
        <v>2040</v>
      </c>
      <c r="F46" s="132">
        <v>3</v>
      </c>
      <c r="G46" s="128">
        <f t="shared" si="6"/>
        <v>2040</v>
      </c>
      <c r="H46" s="133">
        <v>4</v>
      </c>
      <c r="I46" s="134"/>
      <c r="J46" s="135">
        <f t="shared" si="2"/>
        <v>0</v>
      </c>
      <c r="K46" s="135">
        <f t="shared" si="7"/>
        <v>0</v>
      </c>
    </row>
    <row r="47" spans="1:11" ht="15" customHeight="1" x14ac:dyDescent="0.15">
      <c r="A47" s="45">
        <f t="shared" si="0"/>
        <v>37</v>
      </c>
      <c r="B47" s="76">
        <f t="shared" si="4"/>
        <v>2040</v>
      </c>
      <c r="C47" s="77">
        <v>5</v>
      </c>
      <c r="D47" s="78" t="s">
        <v>137</v>
      </c>
      <c r="E47" s="79">
        <f t="shared" si="5"/>
        <v>2040</v>
      </c>
      <c r="F47" s="80">
        <v>9</v>
      </c>
      <c r="G47" s="76">
        <f t="shared" si="6"/>
        <v>2040</v>
      </c>
      <c r="H47" s="126">
        <v>10</v>
      </c>
      <c r="I47" s="147"/>
      <c r="J47" s="148">
        <f t="shared" si="2"/>
        <v>0</v>
      </c>
      <c r="K47" s="148">
        <f t="shared" si="7"/>
        <v>0</v>
      </c>
    </row>
    <row r="48" spans="1:11" ht="15" customHeight="1" thickBot="1" x14ac:dyDescent="0.2">
      <c r="A48" s="127">
        <f t="shared" si="0"/>
        <v>38</v>
      </c>
      <c r="B48" s="128">
        <f t="shared" si="4"/>
        <v>2040</v>
      </c>
      <c r="C48" s="129">
        <v>10</v>
      </c>
      <c r="D48" s="130" t="s">
        <v>137</v>
      </c>
      <c r="E48" s="131">
        <f t="shared" si="5"/>
        <v>2041</v>
      </c>
      <c r="F48" s="132">
        <v>3</v>
      </c>
      <c r="G48" s="128">
        <f t="shared" si="6"/>
        <v>2041</v>
      </c>
      <c r="H48" s="133">
        <v>4</v>
      </c>
      <c r="I48" s="134"/>
      <c r="J48" s="135">
        <f t="shared" si="2"/>
        <v>0</v>
      </c>
      <c r="K48" s="135">
        <f t="shared" si="7"/>
        <v>0</v>
      </c>
    </row>
    <row r="49" spans="1:11" ht="15" customHeight="1" x14ac:dyDescent="0.15">
      <c r="A49" s="45">
        <f t="shared" si="0"/>
        <v>39</v>
      </c>
      <c r="B49" s="76">
        <f t="shared" si="4"/>
        <v>2041</v>
      </c>
      <c r="C49" s="77">
        <v>5</v>
      </c>
      <c r="D49" s="78" t="s">
        <v>137</v>
      </c>
      <c r="E49" s="79">
        <f t="shared" si="5"/>
        <v>2041</v>
      </c>
      <c r="F49" s="80">
        <v>9</v>
      </c>
      <c r="G49" s="76">
        <f t="shared" si="6"/>
        <v>2041</v>
      </c>
      <c r="H49" s="126">
        <v>10</v>
      </c>
      <c r="I49" s="147"/>
      <c r="J49" s="148">
        <f t="shared" si="2"/>
        <v>0</v>
      </c>
      <c r="K49" s="148">
        <f t="shared" si="7"/>
        <v>0</v>
      </c>
    </row>
    <row r="50" spans="1:11" ht="15" customHeight="1" thickBot="1" x14ac:dyDescent="0.2">
      <c r="A50" s="127">
        <f t="shared" si="0"/>
        <v>40</v>
      </c>
      <c r="B50" s="128">
        <f t="shared" si="4"/>
        <v>2041</v>
      </c>
      <c r="C50" s="129">
        <v>10</v>
      </c>
      <c r="D50" s="130" t="s">
        <v>137</v>
      </c>
      <c r="E50" s="131">
        <f t="shared" si="5"/>
        <v>2042</v>
      </c>
      <c r="F50" s="132">
        <v>3</v>
      </c>
      <c r="G50" s="128">
        <f t="shared" si="6"/>
        <v>2042</v>
      </c>
      <c r="H50" s="133">
        <v>4</v>
      </c>
      <c r="I50" s="134"/>
      <c r="J50" s="135">
        <f t="shared" si="2"/>
        <v>0</v>
      </c>
      <c r="K50" s="135">
        <f t="shared" si="7"/>
        <v>0</v>
      </c>
    </row>
    <row r="51" spans="1:11" ht="15" customHeight="1" x14ac:dyDescent="0.15">
      <c r="A51" s="45">
        <f t="shared" si="0"/>
        <v>41</v>
      </c>
      <c r="B51" s="76">
        <f t="shared" si="4"/>
        <v>2042</v>
      </c>
      <c r="C51" s="77">
        <v>5</v>
      </c>
      <c r="D51" s="78" t="s">
        <v>137</v>
      </c>
      <c r="E51" s="79">
        <f t="shared" si="5"/>
        <v>2042</v>
      </c>
      <c r="F51" s="80">
        <v>9</v>
      </c>
      <c r="G51" s="76">
        <f t="shared" si="6"/>
        <v>2042</v>
      </c>
      <c r="H51" s="126">
        <v>10</v>
      </c>
      <c r="I51" s="147"/>
      <c r="J51" s="148">
        <f t="shared" si="2"/>
        <v>0</v>
      </c>
      <c r="K51" s="148">
        <f t="shared" si="7"/>
        <v>0</v>
      </c>
    </row>
    <row r="52" spans="1:11" ht="15" customHeight="1" thickBot="1" x14ac:dyDescent="0.2">
      <c r="A52" s="127">
        <f t="shared" si="0"/>
        <v>42</v>
      </c>
      <c r="B52" s="128">
        <f t="shared" si="4"/>
        <v>2042</v>
      </c>
      <c r="C52" s="129">
        <v>10</v>
      </c>
      <c r="D52" s="130" t="s">
        <v>137</v>
      </c>
      <c r="E52" s="131">
        <f t="shared" si="5"/>
        <v>2043</v>
      </c>
      <c r="F52" s="132">
        <v>3</v>
      </c>
      <c r="G52" s="128">
        <f t="shared" si="6"/>
        <v>2043</v>
      </c>
      <c r="H52" s="133">
        <v>4</v>
      </c>
      <c r="I52" s="134"/>
      <c r="J52" s="135">
        <f t="shared" si="2"/>
        <v>0</v>
      </c>
      <c r="K52" s="135">
        <f t="shared" si="7"/>
        <v>0</v>
      </c>
    </row>
    <row r="53" spans="1:11" ht="15" customHeight="1" x14ac:dyDescent="0.15">
      <c r="A53" s="45">
        <f t="shared" si="0"/>
        <v>43</v>
      </c>
      <c r="B53" s="76">
        <f t="shared" si="4"/>
        <v>2043</v>
      </c>
      <c r="C53" s="77">
        <v>5</v>
      </c>
      <c r="D53" s="78" t="s">
        <v>137</v>
      </c>
      <c r="E53" s="79">
        <f t="shared" si="5"/>
        <v>2043</v>
      </c>
      <c r="F53" s="80">
        <v>9</v>
      </c>
      <c r="G53" s="76">
        <f t="shared" si="6"/>
        <v>2043</v>
      </c>
      <c r="H53" s="126">
        <v>10</v>
      </c>
      <c r="I53" s="147"/>
      <c r="J53" s="148">
        <f t="shared" si="2"/>
        <v>0</v>
      </c>
      <c r="K53" s="148">
        <f t="shared" si="7"/>
        <v>0</v>
      </c>
    </row>
    <row r="54" spans="1:11" ht="15" customHeight="1" thickBot="1" x14ac:dyDescent="0.2">
      <c r="A54" s="127">
        <f t="shared" si="0"/>
        <v>44</v>
      </c>
      <c r="B54" s="128">
        <f t="shared" si="4"/>
        <v>2043</v>
      </c>
      <c r="C54" s="129">
        <v>10</v>
      </c>
      <c r="D54" s="130" t="s">
        <v>137</v>
      </c>
      <c r="E54" s="131">
        <f t="shared" si="5"/>
        <v>2044</v>
      </c>
      <c r="F54" s="132">
        <v>3</v>
      </c>
      <c r="G54" s="128">
        <f t="shared" si="6"/>
        <v>2044</v>
      </c>
      <c r="H54" s="133">
        <v>4</v>
      </c>
      <c r="I54" s="134"/>
      <c r="J54" s="135">
        <f t="shared" si="2"/>
        <v>0</v>
      </c>
      <c r="K54" s="135">
        <f t="shared" si="7"/>
        <v>0</v>
      </c>
    </row>
    <row r="55" spans="1:11" ht="15" customHeight="1" x14ac:dyDescent="0.15">
      <c r="A55" s="45">
        <f t="shared" si="0"/>
        <v>45</v>
      </c>
      <c r="B55" s="76">
        <f t="shared" si="4"/>
        <v>2044</v>
      </c>
      <c r="C55" s="77">
        <v>5</v>
      </c>
      <c r="D55" s="78" t="s">
        <v>137</v>
      </c>
      <c r="E55" s="79">
        <f t="shared" si="5"/>
        <v>2044</v>
      </c>
      <c r="F55" s="80">
        <v>9</v>
      </c>
      <c r="G55" s="76">
        <f t="shared" si="6"/>
        <v>2044</v>
      </c>
      <c r="H55" s="126">
        <v>10</v>
      </c>
      <c r="I55" s="147"/>
      <c r="J55" s="148">
        <f t="shared" si="2"/>
        <v>0</v>
      </c>
      <c r="K55" s="148">
        <f t="shared" si="7"/>
        <v>0</v>
      </c>
    </row>
    <row r="56" spans="1:11" ht="15" customHeight="1" thickBot="1" x14ac:dyDescent="0.2">
      <c r="A56" s="127">
        <f t="shared" si="0"/>
        <v>46</v>
      </c>
      <c r="B56" s="128">
        <f t="shared" si="4"/>
        <v>2044</v>
      </c>
      <c r="C56" s="129">
        <v>10</v>
      </c>
      <c r="D56" s="130" t="s">
        <v>137</v>
      </c>
      <c r="E56" s="131">
        <f t="shared" si="5"/>
        <v>2045</v>
      </c>
      <c r="F56" s="132">
        <v>3</v>
      </c>
      <c r="G56" s="128">
        <f t="shared" si="6"/>
        <v>2045</v>
      </c>
      <c r="H56" s="133">
        <v>4</v>
      </c>
      <c r="I56" s="134"/>
      <c r="J56" s="135">
        <f t="shared" si="2"/>
        <v>0</v>
      </c>
      <c r="K56" s="135">
        <f t="shared" si="7"/>
        <v>0</v>
      </c>
    </row>
    <row r="57" spans="1:11" ht="15" customHeight="1" x14ac:dyDescent="0.15">
      <c r="A57" s="45">
        <f t="shared" si="0"/>
        <v>47</v>
      </c>
      <c r="B57" s="76">
        <f t="shared" si="4"/>
        <v>2045</v>
      </c>
      <c r="C57" s="77">
        <v>5</v>
      </c>
      <c r="D57" s="78" t="s">
        <v>137</v>
      </c>
      <c r="E57" s="79">
        <f t="shared" si="5"/>
        <v>2045</v>
      </c>
      <c r="F57" s="80">
        <v>9</v>
      </c>
      <c r="G57" s="76">
        <f t="shared" si="6"/>
        <v>2045</v>
      </c>
      <c r="H57" s="126">
        <v>10</v>
      </c>
      <c r="I57" s="147"/>
      <c r="J57" s="148">
        <f t="shared" si="2"/>
        <v>0</v>
      </c>
      <c r="K57" s="148">
        <f t="shared" si="7"/>
        <v>0</v>
      </c>
    </row>
    <row r="58" spans="1:11" ht="15" customHeight="1" thickBot="1" x14ac:dyDescent="0.2">
      <c r="A58" s="127">
        <f t="shared" si="0"/>
        <v>48</v>
      </c>
      <c r="B58" s="128">
        <f t="shared" si="4"/>
        <v>2045</v>
      </c>
      <c r="C58" s="129">
        <v>10</v>
      </c>
      <c r="D58" s="130" t="s">
        <v>137</v>
      </c>
      <c r="E58" s="131">
        <f t="shared" si="5"/>
        <v>2046</v>
      </c>
      <c r="F58" s="132">
        <v>3</v>
      </c>
      <c r="G58" s="128">
        <f t="shared" si="6"/>
        <v>2046</v>
      </c>
      <c r="H58" s="133">
        <v>4</v>
      </c>
      <c r="I58" s="134"/>
      <c r="J58" s="135">
        <f t="shared" si="2"/>
        <v>0</v>
      </c>
      <c r="K58" s="135">
        <f t="shared" si="7"/>
        <v>0</v>
      </c>
    </row>
    <row r="59" spans="1:11" ht="15" customHeight="1" x14ac:dyDescent="0.15">
      <c r="A59" s="45">
        <f t="shared" si="0"/>
        <v>49</v>
      </c>
      <c r="B59" s="76">
        <f t="shared" si="4"/>
        <v>2046</v>
      </c>
      <c r="C59" s="77">
        <v>5</v>
      </c>
      <c r="D59" s="78" t="s">
        <v>137</v>
      </c>
      <c r="E59" s="79">
        <f t="shared" si="5"/>
        <v>2046</v>
      </c>
      <c r="F59" s="80">
        <v>9</v>
      </c>
      <c r="G59" s="76">
        <f t="shared" si="6"/>
        <v>2046</v>
      </c>
      <c r="H59" s="126">
        <v>10</v>
      </c>
      <c r="I59" s="147"/>
      <c r="J59" s="148">
        <f t="shared" si="2"/>
        <v>0</v>
      </c>
      <c r="K59" s="148">
        <f t="shared" si="7"/>
        <v>0</v>
      </c>
    </row>
    <row r="60" spans="1:11" ht="15" customHeight="1" thickBot="1" x14ac:dyDescent="0.2">
      <c r="A60" s="127">
        <f t="shared" si="0"/>
        <v>50</v>
      </c>
      <c r="B60" s="128">
        <f t="shared" si="4"/>
        <v>2046</v>
      </c>
      <c r="C60" s="129">
        <v>10</v>
      </c>
      <c r="D60" s="130" t="s">
        <v>137</v>
      </c>
      <c r="E60" s="131">
        <f t="shared" si="5"/>
        <v>2047</v>
      </c>
      <c r="F60" s="132">
        <v>3</v>
      </c>
      <c r="G60" s="128">
        <f t="shared" si="6"/>
        <v>2047</v>
      </c>
      <c r="H60" s="133">
        <v>4</v>
      </c>
      <c r="I60" s="134"/>
      <c r="J60" s="135">
        <f t="shared" si="2"/>
        <v>0</v>
      </c>
      <c r="K60" s="135">
        <f t="shared" si="7"/>
        <v>0</v>
      </c>
    </row>
    <row r="61" spans="1:11" ht="15" customHeight="1" thickBot="1" x14ac:dyDescent="0.2">
      <c r="A61" s="433" t="s">
        <v>26</v>
      </c>
      <c r="B61" s="433"/>
      <c r="C61" s="433"/>
      <c r="D61" s="433"/>
      <c r="E61" s="433"/>
      <c r="F61" s="433"/>
      <c r="G61" s="433"/>
      <c r="H61" s="398"/>
      <c r="I61" s="149">
        <f>SUM(I11:I60)</f>
        <v>0</v>
      </c>
      <c r="J61" s="46">
        <f>SUM(J11:J60)</f>
        <v>0</v>
      </c>
      <c r="K61" s="137">
        <f>SUM(K11:K60)</f>
        <v>0</v>
      </c>
    </row>
    <row r="62" spans="1:11" x14ac:dyDescent="0.15">
      <c r="A62" s="32"/>
      <c r="B62" s="32"/>
      <c r="C62" s="32"/>
      <c r="D62" s="32"/>
      <c r="E62" s="32"/>
      <c r="F62" s="32"/>
      <c r="G62" s="32"/>
      <c r="H62" s="32"/>
      <c r="I62" s="47"/>
      <c r="J62" s="47"/>
      <c r="K62" s="47"/>
    </row>
    <row r="63" spans="1:11" x14ac:dyDescent="0.15">
      <c r="A63" s="306" t="s">
        <v>380</v>
      </c>
      <c r="B63" s="306"/>
      <c r="C63" s="347" t="s">
        <v>388</v>
      </c>
      <c r="D63" s="347"/>
      <c r="E63" s="347"/>
      <c r="F63" s="347"/>
      <c r="G63" s="347"/>
      <c r="H63" s="347"/>
      <c r="I63" s="347"/>
      <c r="J63" s="347"/>
      <c r="K63" s="347"/>
    </row>
    <row r="64" spans="1:11" x14ac:dyDescent="0.15">
      <c r="A64" s="306" t="s">
        <v>381</v>
      </c>
      <c r="B64" s="306"/>
      <c r="C64" s="347" t="s">
        <v>395</v>
      </c>
      <c r="D64" s="347"/>
      <c r="E64" s="347"/>
      <c r="F64" s="347"/>
      <c r="G64" s="347"/>
      <c r="H64" s="347"/>
      <c r="I64" s="347"/>
      <c r="J64" s="347"/>
      <c r="K64" s="347"/>
    </row>
    <row r="65" spans="1:11" x14ac:dyDescent="0.15">
      <c r="A65" s="306" t="s">
        <v>382</v>
      </c>
      <c r="B65" s="306"/>
      <c r="C65" s="347" t="s">
        <v>390</v>
      </c>
      <c r="D65" s="347"/>
      <c r="E65" s="347"/>
      <c r="F65" s="347"/>
      <c r="G65" s="347"/>
      <c r="H65" s="347"/>
      <c r="I65" s="347"/>
      <c r="J65" s="347"/>
      <c r="K65" s="347"/>
    </row>
    <row r="66" spans="1:11" x14ac:dyDescent="0.15">
      <c r="A66" s="306" t="s">
        <v>383</v>
      </c>
      <c r="B66" s="306"/>
      <c r="C66" s="347" t="s">
        <v>391</v>
      </c>
      <c r="D66" s="347"/>
      <c r="E66" s="347"/>
      <c r="F66" s="347"/>
      <c r="G66" s="347"/>
      <c r="H66" s="347"/>
      <c r="I66" s="347"/>
      <c r="J66" s="347"/>
      <c r="K66" s="347"/>
    </row>
    <row r="67" spans="1:11" x14ac:dyDescent="0.15">
      <c r="A67" s="306" t="s">
        <v>384</v>
      </c>
      <c r="B67" s="306"/>
      <c r="C67" s="347" t="s">
        <v>458</v>
      </c>
      <c r="D67" s="347"/>
      <c r="E67" s="347"/>
      <c r="F67" s="347"/>
      <c r="G67" s="347"/>
      <c r="H67" s="347"/>
      <c r="I67" s="347"/>
      <c r="J67" s="347"/>
      <c r="K67" s="347"/>
    </row>
    <row r="68" spans="1:11" ht="36" customHeight="1" x14ac:dyDescent="0.15">
      <c r="A68" s="306" t="s">
        <v>385</v>
      </c>
      <c r="B68" s="306"/>
      <c r="C68" s="324" t="s">
        <v>413</v>
      </c>
      <c r="D68" s="324"/>
      <c r="E68" s="324"/>
      <c r="F68" s="324"/>
      <c r="G68" s="324"/>
      <c r="H68" s="324"/>
      <c r="I68" s="324"/>
      <c r="J68" s="324"/>
      <c r="K68" s="324"/>
    </row>
    <row r="69" spans="1:11" x14ac:dyDescent="0.15">
      <c r="A69" s="306" t="s">
        <v>386</v>
      </c>
      <c r="B69" s="306"/>
      <c r="C69" s="347" t="s">
        <v>414</v>
      </c>
      <c r="D69" s="347"/>
      <c r="E69" s="347"/>
      <c r="F69" s="347"/>
      <c r="G69" s="347"/>
      <c r="H69" s="347"/>
      <c r="I69" s="347"/>
      <c r="J69" s="347"/>
      <c r="K69" s="347"/>
    </row>
    <row r="70" spans="1:11" x14ac:dyDescent="0.15">
      <c r="A70" s="306"/>
      <c r="B70" s="306"/>
      <c r="C70" s="347"/>
      <c r="D70" s="347"/>
      <c r="E70" s="347"/>
      <c r="F70" s="347"/>
      <c r="G70" s="347"/>
      <c r="H70" s="347"/>
      <c r="I70" s="347"/>
      <c r="J70" s="347"/>
      <c r="K70" s="347"/>
    </row>
    <row r="71" spans="1:11" x14ac:dyDescent="0.15">
      <c r="A71" s="306"/>
      <c r="B71" s="306"/>
      <c r="C71" s="347"/>
      <c r="D71" s="347"/>
      <c r="E71" s="347"/>
      <c r="F71" s="347"/>
      <c r="G71" s="347"/>
      <c r="H71" s="347"/>
      <c r="I71" s="347"/>
      <c r="J71" s="347"/>
      <c r="K71" s="347"/>
    </row>
    <row r="72" spans="1:11" x14ac:dyDescent="0.15">
      <c r="A72" s="306"/>
      <c r="B72" s="306"/>
      <c r="C72" s="347"/>
      <c r="D72" s="347"/>
      <c r="E72" s="347"/>
      <c r="F72" s="347"/>
      <c r="G72" s="347"/>
      <c r="H72" s="347"/>
      <c r="I72" s="347"/>
      <c r="J72" s="347"/>
      <c r="K72" s="347"/>
    </row>
    <row r="73" spans="1:11" x14ac:dyDescent="0.15">
      <c r="A73" s="306"/>
      <c r="B73" s="306"/>
      <c r="C73" s="347"/>
      <c r="D73" s="347"/>
      <c r="E73" s="347"/>
      <c r="F73" s="347"/>
      <c r="G73" s="347"/>
      <c r="H73" s="347"/>
      <c r="I73" s="347"/>
      <c r="J73" s="347"/>
      <c r="K73" s="347"/>
    </row>
  </sheetData>
  <mergeCells count="18">
    <mergeCell ref="C73:K73"/>
    <mergeCell ref="C68:K68"/>
    <mergeCell ref="C69:K69"/>
    <mergeCell ref="C70:K70"/>
    <mergeCell ref="C71:K71"/>
    <mergeCell ref="C72:K72"/>
    <mergeCell ref="C63:K63"/>
    <mergeCell ref="C64:K64"/>
    <mergeCell ref="C65:K65"/>
    <mergeCell ref="C66:K66"/>
    <mergeCell ref="C67:K67"/>
    <mergeCell ref="A61:H61"/>
    <mergeCell ref="A3:K3"/>
    <mergeCell ref="A7:K7"/>
    <mergeCell ref="A9:A10"/>
    <mergeCell ref="B9:F10"/>
    <mergeCell ref="G9:H10"/>
    <mergeCell ref="J9:J10"/>
  </mergeCells>
  <phoneticPr fontId="2"/>
  <printOptions horizontalCentered="1"/>
  <pageMargins left="0.78740157480314965" right="0.78740157480314965" top="0.78740157480314965" bottom="0.78740157480314965" header="0.31496062992125984" footer="0.31496062992125984"/>
  <pageSetup paperSize="9" scale="87" fitToHeight="0" orientation="portrait" horizontalDpi="300" verticalDpi="300" r:id="rId1"/>
  <rowBreaks count="1" manualBreakCount="1">
    <brk id="5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55</vt:lpstr>
      <vt:lpstr>56</vt:lpstr>
      <vt:lpstr>56-1</vt:lpstr>
      <vt:lpstr>56-2</vt:lpstr>
      <vt:lpstr>56-3</vt:lpstr>
      <vt:lpstr>57</vt:lpstr>
      <vt:lpstr>57-1</vt:lpstr>
      <vt:lpstr>58</vt:lpstr>
      <vt:lpstr>58-1</vt:lpstr>
      <vt:lpstr>59</vt:lpstr>
      <vt:lpstr>59-1</vt:lpstr>
      <vt:lpstr>60</vt:lpstr>
      <vt:lpstr>60-1</vt:lpstr>
      <vt:lpstr>61</vt:lpstr>
      <vt:lpstr>62</vt:lpstr>
      <vt:lpstr>'55'!Print_Area</vt:lpstr>
      <vt:lpstr>'56'!Print_Area</vt:lpstr>
      <vt:lpstr>'56-1'!Print_Area</vt:lpstr>
      <vt:lpstr>'56-2'!Print_Area</vt:lpstr>
      <vt:lpstr>'56-3'!Print_Area</vt:lpstr>
      <vt:lpstr>'57'!Print_Area</vt:lpstr>
      <vt:lpstr>'57-1'!Print_Area</vt:lpstr>
      <vt:lpstr>'58'!Print_Area</vt:lpstr>
      <vt:lpstr>'58-1'!Print_Area</vt:lpstr>
      <vt:lpstr>'59'!Print_Area</vt:lpstr>
      <vt:lpstr>'59-1'!Print_Area</vt:lpstr>
      <vt:lpstr>'60'!Print_Area</vt:lpstr>
      <vt:lpstr>'60-1'!Print_Area</vt:lpstr>
      <vt:lpstr>'61'!Print_Area</vt:lpstr>
      <vt:lpstr>'62'!Print_Area</vt:lpstr>
      <vt:lpstr>'56'!Print_Titles</vt:lpstr>
      <vt:lpstr>'56-1'!Print_Titles</vt:lpstr>
      <vt:lpstr>'57-1'!Print_Titles</vt:lpstr>
      <vt:lpstr>'58-1'!Print_Titles</vt:lpstr>
      <vt:lpstr>'59-1'!Print_Titles</vt:lpstr>
      <vt:lpstr>'60-1'!Print_Titles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wada-yu</cp:lastModifiedBy>
  <cp:lastPrinted>2019-04-02T01:50:28Z</cp:lastPrinted>
  <dcterms:created xsi:type="dcterms:W3CDTF">2015-11-06T01:47:08Z</dcterms:created>
  <dcterms:modified xsi:type="dcterms:W3CDTF">2019-04-02T08:48:11Z</dcterms:modified>
</cp:coreProperties>
</file>