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228"/>
  <workbookPr/>
  <mc:AlternateContent xmlns:mc="http://schemas.openxmlformats.org/markup-compatibility/2006">
    <mc:Choice Requires="x15">
      <x15ac:absPath xmlns:x15ac="http://schemas.microsoft.com/office/spreadsheetml/2010/11/ac" url="\\filegsv03\所属別共有\行財政管理課\01_予算係\D-10_財政状況資料集\R3年度\3月1回目\05_HP用\"/>
    </mc:Choice>
  </mc:AlternateContent>
  <xr:revisionPtr revIDLastSave="0" documentId="13_ncr:1_{BC03FD6B-DA60-40F1-B3E3-8107DBB97DE5}" xr6:coauthVersionLast="45" xr6:coauthVersionMax="45" xr10:uidLastSave="{00000000-0000-0000-0000-000000000000}"/>
  <workbookProtection workbookAlgorithmName="SHA-512" workbookHashValue="ji6e12X3r95TqE9YNhilhGn4j2TABhKkHOreh+2PAYgiipnTsa9cN2kyAhPV6MjVv0Ccwa3Kx+DEmcCfL3xEDA==" workbookSaltValue="UxS+YFlW7X+vFUmH9j+Dcg==" workbookSpinCount="100000" lockStructure="1"/>
  <bookViews>
    <workbookView xWindow="-120" yWindow="-120" windowWidth="20730" windowHeight="11160" xr2:uid="{00000000-000D-0000-FFFF-FFFF00000000}"/>
  </bookViews>
  <sheets>
    <sheet name="法適用_下水道事業" sheetId="4" r:id="rId1"/>
    <sheet name="データ" sheetId="5" state="hidden"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BB10" i="4" s="1"/>
  <c r="W6" i="5"/>
  <c r="AT10" i="4" s="1"/>
  <c r="V6" i="5"/>
  <c r="AL10" i="4" s="1"/>
  <c r="U6" i="5"/>
  <c r="T6" i="5"/>
  <c r="AT8" i="4" s="1"/>
  <c r="S6" i="5"/>
  <c r="AL8" i="4" s="1"/>
  <c r="R6" i="5"/>
  <c r="Q6" i="5"/>
  <c r="P6" i="5"/>
  <c r="P10" i="4" s="1"/>
  <c r="O6" i="5"/>
  <c r="I10" i="4" s="1"/>
  <c r="N6" i="5"/>
  <c r="B10" i="4" s="1"/>
  <c r="M6" i="5"/>
  <c r="AD8" i="4" s="1"/>
  <c r="L6" i="5"/>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K85" i="4"/>
  <c r="J85" i="4"/>
  <c r="H85" i="4"/>
  <c r="AD10" i="4"/>
  <c r="W10" i="4"/>
  <c r="BB8" i="4"/>
  <c r="W8" i="4"/>
  <c r="B8" i="4"/>
  <c r="B6" i="4"/>
</calcChain>
</file>

<file path=xl/sharedStrings.xml><?xml version="1.0" encoding="utf-8"?>
<sst xmlns="http://schemas.openxmlformats.org/spreadsheetml/2006/main" count="278" uniqueCount="117">
  <si>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</si>
  <si>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</si>
  <si>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</si>
  <si>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</si>
  <si>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</si>
  <si>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</si>
  <si>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</si>
  <si>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</si>
  <si>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</si>
  <si>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</si>
  <si>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</si>
  <si>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</si>
  <si>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</si>
  <si>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</si>
  <si>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</si>
  <si>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</si>
  <si>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</si>
  <si>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</si>
  <si>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</si>
  <si>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</si>
  <si>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</si>
  <si>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</si>
  <si>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</si>
  <si>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</si>
  <si>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</si>
  <si>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</si>
  <si>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</si>
  <si>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</si>
  <si>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</si>
  <si>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</si>
  <si>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</si>
  <si>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</si>
  <si>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</si>
  <si>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</si>
  <si>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</si>
  <si>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</si>
  <si>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</si>
  <si>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</si>
  <si>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</si>
  <si>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</si>
  <si>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</si>
  <si>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</si>
  <si>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</si>
  <si>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</si>
  <si>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</si>
  <si>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</si>
  <si>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</si>
  <si>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</si>
  <si>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</si>
  <si>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</si>
  <si>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</si>
  <si>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</si>
  <si>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</si>
  <si>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</si>
  <si>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</si>
  <si>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</si>
  <si>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</si>
  <si>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</si>
  <si>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</si>
  <si>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</si>
  <si>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</si>
  <si>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</si>
  <si>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</si>
  <si>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</si>
  <si>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</si>
  <si>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</si>
  <si>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</si>
  <si>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</si>
  <si>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</si>
  <si>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</si>
  <si>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</si>
  <si>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</si>
  <si>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</si>
  <si>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</si>
  <si>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</si>
  <si>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</si>
  <si>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</si>
  <si>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</si>
  <si>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</si>
  <si>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</si>
  <si>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</si>
  <si>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</si>
  <si>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</si>
  <si>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</si>
  <si>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</si>
  <si>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</si>
  <si>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</si>
  <si>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</si>
  <si>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</si>
  <si>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</si>
  <si>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</si>
  <si>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</si>
  <si>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</si>
  <si>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</si>
  <si>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</si>
  <si>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</si>
  <si>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大阪府　貝塚市</t>
  </si>
  <si>
    <t>法適用</t>
  </si>
  <si>
    <t>下水道事業</t>
  </si>
  <si>
    <t>公共下水道</t>
  </si>
  <si>
    <t>Bc1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</si>
  <si>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</si>
  <si>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</si>
  <si>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</si>
  <si>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</si>
  <si>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</si>
  <si>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</si>
  <si>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</si>
  <si>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</si>
  <si>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</si>
  <si>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</si>
  <si>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</si>
  <si>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</si>
  <si>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</si>
  <si>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経常収支比率は101.21％となり、類似団体平均値の106.90％よりは低いものの、経常収支で黒字を計上することができた。
　流動比率は償還金がピークを迎えた翌年度償還の建設改良企業債の計上により29.76％となり、類似団体平均値の72.92％大きく下回った。
　企業債残高対事業規模比率は1,382.58％となり、事業開始当初の大規模投資分の企業債が残っているため、類似団体平均値の1.9倍となった。
　経費回収率は96.89％で、平成30年4月の下水道使用料の改定等の影響により、類似団体平均値90.69％よりも高い数値となっているが、汚水処理に係る経費を下水道使用料で賄えていない状態となっている。
　汚水処理原価は141.34円で、類似団体平均値138.52円よりも高い数値であり、有収水量1㎥当たりの汚水処理に係る経費は前年度よりも0.26ポイント上昇した。
　なお、施設利用率については、単独処理場を設置していないため、当該値を計上していない。</t>
    <phoneticPr fontId="4"/>
  </si>
  <si>
    <t>　有形固定資産減価償却率は、令和元年度から地方公営企業法を適用したため、類似団体平均値よりも低くなっている。
　管渠老朽化率は0.00％になっているが、汚水管渠は供用開始後30年程度であり、法定耐用年数を経過した管渠は存在しないためである。
　管渠改善率は0.00％になっているが、汚水管渠は供用開始後30年程度と著しい劣化は見られないためである。地域条件によっては劣化が進行している管渠もあることから、それらの管渠については、順次改築更新を行っていく。
　供用開始から30年以上経過するポンプ場については、ストックマネジメント計画に基づき改築更新を行っている。</t>
    <phoneticPr fontId="4"/>
  </si>
  <si>
    <t>　令和3年度決算では収益的収支で最終黒字を計上することができたが、今後は、下水道施設の整備及び更新に伴う減価償却費の増加、流域下水道維持管理負担金の増加、企業債償還金が高水準で継続すること等により、厳しい経営が続く見込みである。
　その中で、今後も下水道サービスを持続できるよう効率的な事業運営を目指すため、令和2年度から令和11年度までを計画期間とする「第4次貝塚市中長期下水道整備計画」及び「貝塚市下水道事業経営戦略」に基づき、計画的な整備・改築更新を進めるとともに、更なる経費の節減、安定的な収入の確保に努め、収支改善に向けた取組みを着実に進めていく。</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</si>
</sst>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E1AE-45B8-A930-DCAF0FF06B70}"/>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0.12</c:v>
                </c:pt>
                <c:pt idx="3">
                  <c:v>0.08</c:v>
                </c:pt>
                <c:pt idx="4">
                  <c:v>0.24</c:v>
                </c:pt>
              </c:numCache>
            </c:numRef>
          </c:val>
          <c:smooth val="0"/>
          <c:extLst>
            <c:ext xmlns:c16="http://schemas.microsoft.com/office/drawing/2014/chart" uri="{C3380CC4-5D6E-409C-BE32-E72D297353CC}">
              <c16:uniqueId val="{00000001-E1AE-45B8-A930-DCAF0FF06B70}"/>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324-4BFA-A935-CB85A6786B1D}"/>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57.04</c:v>
                </c:pt>
                <c:pt idx="3">
                  <c:v>60.78</c:v>
                </c:pt>
                <c:pt idx="4">
                  <c:v>59.96</c:v>
                </c:pt>
              </c:numCache>
            </c:numRef>
          </c:val>
          <c:smooth val="0"/>
          <c:extLst>
            <c:ext xmlns:c16="http://schemas.microsoft.com/office/drawing/2014/chart" uri="{C3380CC4-5D6E-409C-BE32-E72D297353CC}">
              <c16:uniqueId val="{00000001-0324-4BFA-A935-CB85A6786B1D}"/>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87.25</c:v>
                </c:pt>
                <c:pt idx="3">
                  <c:v>86.95</c:v>
                </c:pt>
                <c:pt idx="4">
                  <c:v>86.09</c:v>
                </c:pt>
              </c:numCache>
            </c:numRef>
          </c:val>
          <c:extLst>
            <c:ext xmlns:c16="http://schemas.microsoft.com/office/drawing/2014/chart" uri="{C3380CC4-5D6E-409C-BE32-E72D297353CC}">
              <c16:uniqueId val="{00000000-D898-4035-B818-79432266DBF3}"/>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93.73</c:v>
                </c:pt>
                <c:pt idx="3">
                  <c:v>94.17</c:v>
                </c:pt>
                <c:pt idx="4">
                  <c:v>94.27</c:v>
                </c:pt>
              </c:numCache>
            </c:numRef>
          </c:val>
          <c:smooth val="0"/>
          <c:extLst>
            <c:ext xmlns:c16="http://schemas.microsoft.com/office/drawing/2014/chart" uri="{C3380CC4-5D6E-409C-BE32-E72D297353CC}">
              <c16:uniqueId val="{00000001-D898-4035-B818-79432266DBF3}"/>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102.53</c:v>
                </c:pt>
                <c:pt idx="3">
                  <c:v>101.32</c:v>
                </c:pt>
                <c:pt idx="4">
                  <c:v>101.21</c:v>
                </c:pt>
              </c:numCache>
            </c:numRef>
          </c:val>
          <c:extLst>
            <c:ext xmlns:c16="http://schemas.microsoft.com/office/drawing/2014/chart" uri="{C3380CC4-5D6E-409C-BE32-E72D297353CC}">
              <c16:uniqueId val="{00000000-4921-489B-84AF-DC0791D63553}"/>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106.32</c:v>
                </c:pt>
                <c:pt idx="3">
                  <c:v>106.67</c:v>
                </c:pt>
                <c:pt idx="4">
                  <c:v>106.9</c:v>
                </c:pt>
              </c:numCache>
            </c:numRef>
          </c:val>
          <c:smooth val="0"/>
          <c:extLst>
            <c:ext xmlns:c16="http://schemas.microsoft.com/office/drawing/2014/chart" uri="{C3380CC4-5D6E-409C-BE32-E72D297353CC}">
              <c16:uniqueId val="{00000001-4921-489B-84AF-DC0791D63553}"/>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3.13</c:v>
                </c:pt>
                <c:pt idx="3">
                  <c:v>6.14</c:v>
                </c:pt>
                <c:pt idx="4">
                  <c:v>8.86</c:v>
                </c:pt>
              </c:numCache>
            </c:numRef>
          </c:val>
          <c:extLst>
            <c:ext xmlns:c16="http://schemas.microsoft.com/office/drawing/2014/chart" uri="{C3380CC4-5D6E-409C-BE32-E72D297353CC}">
              <c16:uniqueId val="{00000000-9299-4959-8D6B-6EEF6F9A4857}"/>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21.22</c:v>
                </c:pt>
                <c:pt idx="3">
                  <c:v>23.25</c:v>
                </c:pt>
                <c:pt idx="4">
                  <c:v>25.2</c:v>
                </c:pt>
              </c:numCache>
            </c:numRef>
          </c:val>
          <c:smooth val="0"/>
          <c:extLst>
            <c:ext xmlns:c16="http://schemas.microsoft.com/office/drawing/2014/chart" uri="{C3380CC4-5D6E-409C-BE32-E72D297353CC}">
              <c16:uniqueId val="{00000001-9299-4959-8D6B-6EEF6F9A4857}"/>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C6DC-4EA2-9DB1-B96BBA2AD682}"/>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0.83</c:v>
                </c:pt>
                <c:pt idx="3">
                  <c:v>1.06</c:v>
                </c:pt>
                <c:pt idx="4">
                  <c:v>2.02</c:v>
                </c:pt>
              </c:numCache>
            </c:numRef>
          </c:val>
          <c:smooth val="0"/>
          <c:extLst>
            <c:ext xmlns:c16="http://schemas.microsoft.com/office/drawing/2014/chart" uri="{C3380CC4-5D6E-409C-BE32-E72D297353CC}">
              <c16:uniqueId val="{00000001-C6DC-4EA2-9DB1-B96BBA2AD682}"/>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4C8A-463C-8019-976CADF2D34C}"/>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1.35</c:v>
                </c:pt>
                <c:pt idx="3">
                  <c:v>3.68</c:v>
                </c:pt>
                <c:pt idx="4">
                  <c:v>5.3</c:v>
                </c:pt>
              </c:numCache>
            </c:numRef>
          </c:val>
          <c:smooth val="0"/>
          <c:extLst>
            <c:ext xmlns:c16="http://schemas.microsoft.com/office/drawing/2014/chart" uri="{C3380CC4-5D6E-409C-BE32-E72D297353CC}">
              <c16:uniqueId val="{00000001-4C8A-463C-8019-976CADF2D34C}"/>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24.85</c:v>
                </c:pt>
                <c:pt idx="3">
                  <c:v>23.07</c:v>
                </c:pt>
                <c:pt idx="4">
                  <c:v>29.76</c:v>
                </c:pt>
              </c:numCache>
            </c:numRef>
          </c:val>
          <c:extLst>
            <c:ext xmlns:c16="http://schemas.microsoft.com/office/drawing/2014/chart" uri="{C3380CC4-5D6E-409C-BE32-E72D297353CC}">
              <c16:uniqueId val="{00000000-6F76-43B1-B593-65FBBBC191C6}"/>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71.540000000000006</c:v>
                </c:pt>
                <c:pt idx="3">
                  <c:v>67.86</c:v>
                </c:pt>
                <c:pt idx="4">
                  <c:v>72.92</c:v>
                </c:pt>
              </c:numCache>
            </c:numRef>
          </c:val>
          <c:smooth val="0"/>
          <c:extLst>
            <c:ext xmlns:c16="http://schemas.microsoft.com/office/drawing/2014/chart" uri="{C3380CC4-5D6E-409C-BE32-E72D297353CC}">
              <c16:uniqueId val="{00000001-6F76-43B1-B593-65FBBBC191C6}"/>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1164.98</c:v>
                </c:pt>
                <c:pt idx="3">
                  <c:v>1443.6</c:v>
                </c:pt>
                <c:pt idx="4">
                  <c:v>1382.58</c:v>
                </c:pt>
              </c:numCache>
            </c:numRef>
          </c:val>
          <c:extLst>
            <c:ext xmlns:c16="http://schemas.microsoft.com/office/drawing/2014/chart" uri="{C3380CC4-5D6E-409C-BE32-E72D297353CC}">
              <c16:uniqueId val="{00000000-BD72-4BD2-A6B7-D2F8985D7F70}"/>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653.69000000000005</c:v>
                </c:pt>
                <c:pt idx="3">
                  <c:v>709.4</c:v>
                </c:pt>
                <c:pt idx="4">
                  <c:v>734.47</c:v>
                </c:pt>
              </c:numCache>
            </c:numRef>
          </c:val>
          <c:smooth val="0"/>
          <c:extLst>
            <c:ext xmlns:c16="http://schemas.microsoft.com/office/drawing/2014/chart" uri="{C3380CC4-5D6E-409C-BE32-E72D297353CC}">
              <c16:uniqueId val="{00000001-BD72-4BD2-A6B7-D2F8985D7F70}"/>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110.02</c:v>
                </c:pt>
                <c:pt idx="3">
                  <c:v>95.69</c:v>
                </c:pt>
                <c:pt idx="4">
                  <c:v>96.89</c:v>
                </c:pt>
              </c:numCache>
            </c:numRef>
          </c:val>
          <c:extLst>
            <c:ext xmlns:c16="http://schemas.microsoft.com/office/drawing/2014/chart" uri="{C3380CC4-5D6E-409C-BE32-E72D297353CC}">
              <c16:uniqueId val="{00000000-7827-46E6-A122-6F6C4283781C}"/>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88.05</c:v>
                </c:pt>
                <c:pt idx="3">
                  <c:v>91.14</c:v>
                </c:pt>
                <c:pt idx="4">
                  <c:v>90.69</c:v>
                </c:pt>
              </c:numCache>
            </c:numRef>
          </c:val>
          <c:smooth val="0"/>
          <c:extLst>
            <c:ext xmlns:c16="http://schemas.microsoft.com/office/drawing/2014/chart" uri="{C3380CC4-5D6E-409C-BE32-E72D297353CC}">
              <c16:uniqueId val="{00000001-7827-46E6-A122-6F6C4283781C}"/>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124.05</c:v>
                </c:pt>
                <c:pt idx="3">
                  <c:v>141.08000000000001</c:v>
                </c:pt>
                <c:pt idx="4">
                  <c:v>141.34</c:v>
                </c:pt>
              </c:numCache>
            </c:numRef>
          </c:val>
          <c:extLst>
            <c:ext xmlns:c16="http://schemas.microsoft.com/office/drawing/2014/chart" uri="{C3380CC4-5D6E-409C-BE32-E72D297353CC}">
              <c16:uniqueId val="{00000000-6E40-41AF-A8CE-2F5C4D9AD1E7}"/>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141.15</c:v>
                </c:pt>
                <c:pt idx="3">
                  <c:v>136.86000000000001</c:v>
                </c:pt>
                <c:pt idx="4">
                  <c:v>138.52000000000001</c:v>
                </c:pt>
              </c:numCache>
            </c:numRef>
          </c:val>
          <c:smooth val="0"/>
          <c:extLst>
            <c:ext xmlns:c16="http://schemas.microsoft.com/office/drawing/2014/chart" uri="{C3380CC4-5D6E-409C-BE32-E72D297353CC}">
              <c16:uniqueId val="{00000001-6E40-41AF-A8CE-2F5C4D9AD1E7}"/>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大阪府　貝塚市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公共下水道</v>
      </c>
      <c r="Q8" s="40"/>
      <c r="R8" s="40"/>
      <c r="S8" s="40"/>
      <c r="T8" s="40"/>
      <c r="U8" s="40"/>
      <c r="V8" s="40"/>
      <c r="W8" s="40" t="str">
        <f>データ!L6</f>
        <v>Bc1</v>
      </c>
      <c r="X8" s="40"/>
      <c r="Y8" s="40"/>
      <c r="Z8" s="40"/>
      <c r="AA8" s="40"/>
      <c r="AB8" s="40"/>
      <c r="AC8" s="40"/>
      <c r="AD8" s="41" t="str">
        <f>データ!$M$6</f>
        <v>非設置</v>
      </c>
      <c r="AE8" s="41"/>
      <c r="AF8" s="41"/>
      <c r="AG8" s="41"/>
      <c r="AH8" s="41"/>
      <c r="AI8" s="41"/>
      <c r="AJ8" s="41"/>
      <c r="AK8" s="3"/>
      <c r="AL8" s="42">
        <f>データ!S6</f>
        <v>83995</v>
      </c>
      <c r="AM8" s="42"/>
      <c r="AN8" s="42"/>
      <c r="AO8" s="42"/>
      <c r="AP8" s="42"/>
      <c r="AQ8" s="42"/>
      <c r="AR8" s="42"/>
      <c r="AS8" s="42"/>
      <c r="AT8" s="35">
        <f>データ!T6</f>
        <v>43.93</v>
      </c>
      <c r="AU8" s="35"/>
      <c r="AV8" s="35"/>
      <c r="AW8" s="35"/>
      <c r="AX8" s="35"/>
      <c r="AY8" s="35"/>
      <c r="AZ8" s="35"/>
      <c r="BA8" s="35"/>
      <c r="BB8" s="35">
        <f>データ!U6</f>
        <v>1912.02</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54.1</v>
      </c>
      <c r="J10" s="35"/>
      <c r="K10" s="35"/>
      <c r="L10" s="35"/>
      <c r="M10" s="35"/>
      <c r="N10" s="35"/>
      <c r="O10" s="35"/>
      <c r="P10" s="35">
        <f>データ!P6</f>
        <v>65.56</v>
      </c>
      <c r="Q10" s="35"/>
      <c r="R10" s="35"/>
      <c r="S10" s="35"/>
      <c r="T10" s="35"/>
      <c r="U10" s="35"/>
      <c r="V10" s="35"/>
      <c r="W10" s="35">
        <f>データ!Q6</f>
        <v>87.82</v>
      </c>
      <c r="X10" s="35"/>
      <c r="Y10" s="35"/>
      <c r="Z10" s="35"/>
      <c r="AA10" s="35"/>
      <c r="AB10" s="35"/>
      <c r="AC10" s="35"/>
      <c r="AD10" s="42">
        <f>データ!R6</f>
        <v>2110</v>
      </c>
      <c r="AE10" s="42"/>
      <c r="AF10" s="42"/>
      <c r="AG10" s="42"/>
      <c r="AH10" s="42"/>
      <c r="AI10" s="42"/>
      <c r="AJ10" s="42"/>
      <c r="AK10" s="2"/>
      <c r="AL10" s="42">
        <f>データ!V6</f>
        <v>54792</v>
      </c>
      <c r="AM10" s="42"/>
      <c r="AN10" s="42"/>
      <c r="AO10" s="42"/>
      <c r="AP10" s="42"/>
      <c r="AQ10" s="42"/>
      <c r="AR10" s="42"/>
      <c r="AS10" s="42"/>
      <c r="AT10" s="35">
        <f>データ!W6</f>
        <v>10.23</v>
      </c>
      <c r="AU10" s="35"/>
      <c r="AV10" s="35"/>
      <c r="AW10" s="35"/>
      <c r="AX10" s="35"/>
      <c r="AY10" s="35"/>
      <c r="AZ10" s="35"/>
      <c r="BA10" s="35"/>
      <c r="BB10" s="35">
        <f>データ!X6</f>
        <v>5356.01</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114</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115</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116</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3dg7qJ+v1j5eCUYc7aRzLLUh7feAkP1FfKSqc0JPb9tEmVDV/nq7RbhaYen+YKU3iEadxGqexnHftRokm6a5bA==" saltValue="lBRazgceGe8Gbc3qKz0y1w=="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272086</v>
      </c>
      <c r="D6" s="19">
        <f t="shared" si="3"/>
        <v>46</v>
      </c>
      <c r="E6" s="19">
        <f t="shared" si="3"/>
        <v>17</v>
      </c>
      <c r="F6" s="19">
        <f t="shared" si="3"/>
        <v>1</v>
      </c>
      <c r="G6" s="19">
        <f t="shared" si="3"/>
        <v>0</v>
      </c>
      <c r="H6" s="19" t="str">
        <f t="shared" si="3"/>
        <v>大阪府　貝塚市</v>
      </c>
      <c r="I6" s="19" t="str">
        <f t="shared" si="3"/>
        <v>法適用</v>
      </c>
      <c r="J6" s="19" t="str">
        <f t="shared" si="3"/>
        <v>下水道事業</v>
      </c>
      <c r="K6" s="19" t="str">
        <f t="shared" si="3"/>
        <v>公共下水道</v>
      </c>
      <c r="L6" s="19" t="str">
        <f t="shared" si="3"/>
        <v>Bc1</v>
      </c>
      <c r="M6" s="19" t="str">
        <f t="shared" si="3"/>
        <v>非設置</v>
      </c>
      <c r="N6" s="20" t="str">
        <f t="shared" si="3"/>
        <v>-</v>
      </c>
      <c r="O6" s="20">
        <f t="shared" si="3"/>
        <v>54.1</v>
      </c>
      <c r="P6" s="20">
        <f t="shared" si="3"/>
        <v>65.56</v>
      </c>
      <c r="Q6" s="20">
        <f t="shared" si="3"/>
        <v>87.82</v>
      </c>
      <c r="R6" s="20">
        <f t="shared" si="3"/>
        <v>2110</v>
      </c>
      <c r="S6" s="20">
        <f t="shared" si="3"/>
        <v>83995</v>
      </c>
      <c r="T6" s="20">
        <f t="shared" si="3"/>
        <v>43.93</v>
      </c>
      <c r="U6" s="20">
        <f t="shared" si="3"/>
        <v>1912.02</v>
      </c>
      <c r="V6" s="20">
        <f t="shared" si="3"/>
        <v>54792</v>
      </c>
      <c r="W6" s="20">
        <f t="shared" si="3"/>
        <v>10.23</v>
      </c>
      <c r="X6" s="20">
        <f t="shared" si="3"/>
        <v>5356.01</v>
      </c>
      <c r="Y6" s="21" t="str">
        <f>IF(Y7="",NA(),Y7)</f>
        <v>-</v>
      </c>
      <c r="Z6" s="21" t="str">
        <f t="shared" ref="Z6:AH6" si="4">IF(Z7="",NA(),Z7)</f>
        <v>-</v>
      </c>
      <c r="AA6" s="21">
        <f t="shared" si="4"/>
        <v>102.53</v>
      </c>
      <c r="AB6" s="21">
        <f t="shared" si="4"/>
        <v>101.32</v>
      </c>
      <c r="AC6" s="21">
        <f t="shared" si="4"/>
        <v>101.21</v>
      </c>
      <c r="AD6" s="21" t="str">
        <f t="shared" si="4"/>
        <v>-</v>
      </c>
      <c r="AE6" s="21" t="str">
        <f t="shared" si="4"/>
        <v>-</v>
      </c>
      <c r="AF6" s="21">
        <f t="shared" si="4"/>
        <v>106.32</v>
      </c>
      <c r="AG6" s="21">
        <f t="shared" si="4"/>
        <v>106.67</v>
      </c>
      <c r="AH6" s="21">
        <f t="shared" si="4"/>
        <v>106.9</v>
      </c>
      <c r="AI6" s="20" t="str">
        <f>IF(AI7="","",IF(AI7="-","【-】","【"&amp;SUBSTITUTE(TEXT(AI7,"#,##0.00"),"-","△")&amp;"】"))</f>
        <v>【107.02】</v>
      </c>
      <c r="AJ6" s="21" t="str">
        <f>IF(AJ7="",NA(),AJ7)</f>
        <v>-</v>
      </c>
      <c r="AK6" s="21" t="str">
        <f t="shared" ref="AK6:AS6" si="5">IF(AK7="",NA(),AK7)</f>
        <v>-</v>
      </c>
      <c r="AL6" s="20">
        <f t="shared" si="5"/>
        <v>0</v>
      </c>
      <c r="AM6" s="20">
        <f t="shared" si="5"/>
        <v>0</v>
      </c>
      <c r="AN6" s="20">
        <f t="shared" si="5"/>
        <v>0</v>
      </c>
      <c r="AO6" s="21" t="str">
        <f t="shared" si="5"/>
        <v>-</v>
      </c>
      <c r="AP6" s="21" t="str">
        <f t="shared" si="5"/>
        <v>-</v>
      </c>
      <c r="AQ6" s="21">
        <f t="shared" si="5"/>
        <v>1.35</v>
      </c>
      <c r="AR6" s="21">
        <f t="shared" si="5"/>
        <v>3.68</v>
      </c>
      <c r="AS6" s="21">
        <f t="shared" si="5"/>
        <v>5.3</v>
      </c>
      <c r="AT6" s="20" t="str">
        <f>IF(AT7="","",IF(AT7="-","【-】","【"&amp;SUBSTITUTE(TEXT(AT7,"#,##0.00"),"-","△")&amp;"】"))</f>
        <v>【3.09】</v>
      </c>
      <c r="AU6" s="21" t="str">
        <f>IF(AU7="",NA(),AU7)</f>
        <v>-</v>
      </c>
      <c r="AV6" s="21" t="str">
        <f t="shared" ref="AV6:BD6" si="6">IF(AV7="",NA(),AV7)</f>
        <v>-</v>
      </c>
      <c r="AW6" s="21">
        <f t="shared" si="6"/>
        <v>24.85</v>
      </c>
      <c r="AX6" s="21">
        <f t="shared" si="6"/>
        <v>23.07</v>
      </c>
      <c r="AY6" s="21">
        <f t="shared" si="6"/>
        <v>29.76</v>
      </c>
      <c r="AZ6" s="21" t="str">
        <f t="shared" si="6"/>
        <v>-</v>
      </c>
      <c r="BA6" s="21" t="str">
        <f t="shared" si="6"/>
        <v>-</v>
      </c>
      <c r="BB6" s="21">
        <f t="shared" si="6"/>
        <v>71.540000000000006</v>
      </c>
      <c r="BC6" s="21">
        <f t="shared" si="6"/>
        <v>67.86</v>
      </c>
      <c r="BD6" s="21">
        <f t="shared" si="6"/>
        <v>72.92</v>
      </c>
      <c r="BE6" s="20" t="str">
        <f>IF(BE7="","",IF(BE7="-","【-】","【"&amp;SUBSTITUTE(TEXT(BE7,"#,##0.00"),"-","△")&amp;"】"))</f>
        <v>【71.39】</v>
      </c>
      <c r="BF6" s="21" t="str">
        <f>IF(BF7="",NA(),BF7)</f>
        <v>-</v>
      </c>
      <c r="BG6" s="21" t="str">
        <f t="shared" ref="BG6:BO6" si="7">IF(BG7="",NA(),BG7)</f>
        <v>-</v>
      </c>
      <c r="BH6" s="21">
        <f t="shared" si="7"/>
        <v>1164.98</v>
      </c>
      <c r="BI6" s="21">
        <f t="shared" si="7"/>
        <v>1443.6</v>
      </c>
      <c r="BJ6" s="21">
        <f t="shared" si="7"/>
        <v>1382.58</v>
      </c>
      <c r="BK6" s="21" t="str">
        <f t="shared" si="7"/>
        <v>-</v>
      </c>
      <c r="BL6" s="21" t="str">
        <f t="shared" si="7"/>
        <v>-</v>
      </c>
      <c r="BM6" s="21">
        <f t="shared" si="7"/>
        <v>653.69000000000005</v>
      </c>
      <c r="BN6" s="21">
        <f t="shared" si="7"/>
        <v>709.4</v>
      </c>
      <c r="BO6" s="21">
        <f t="shared" si="7"/>
        <v>734.47</v>
      </c>
      <c r="BP6" s="20" t="str">
        <f>IF(BP7="","",IF(BP7="-","【-】","【"&amp;SUBSTITUTE(TEXT(BP7,"#,##0.00"),"-","△")&amp;"】"))</f>
        <v>【669.11】</v>
      </c>
      <c r="BQ6" s="21" t="str">
        <f>IF(BQ7="",NA(),BQ7)</f>
        <v>-</v>
      </c>
      <c r="BR6" s="21" t="str">
        <f t="shared" ref="BR6:BZ6" si="8">IF(BR7="",NA(),BR7)</f>
        <v>-</v>
      </c>
      <c r="BS6" s="21">
        <f t="shared" si="8"/>
        <v>110.02</v>
      </c>
      <c r="BT6" s="21">
        <f t="shared" si="8"/>
        <v>95.69</v>
      </c>
      <c r="BU6" s="21">
        <f t="shared" si="8"/>
        <v>96.89</v>
      </c>
      <c r="BV6" s="21" t="str">
        <f t="shared" si="8"/>
        <v>-</v>
      </c>
      <c r="BW6" s="21" t="str">
        <f t="shared" si="8"/>
        <v>-</v>
      </c>
      <c r="BX6" s="21">
        <f t="shared" si="8"/>
        <v>88.05</v>
      </c>
      <c r="BY6" s="21">
        <f t="shared" si="8"/>
        <v>91.14</v>
      </c>
      <c r="BZ6" s="21">
        <f t="shared" si="8"/>
        <v>90.69</v>
      </c>
      <c r="CA6" s="20" t="str">
        <f>IF(CA7="","",IF(CA7="-","【-】","【"&amp;SUBSTITUTE(TEXT(CA7,"#,##0.00"),"-","△")&amp;"】"))</f>
        <v>【99.73】</v>
      </c>
      <c r="CB6" s="21" t="str">
        <f>IF(CB7="",NA(),CB7)</f>
        <v>-</v>
      </c>
      <c r="CC6" s="21" t="str">
        <f t="shared" ref="CC6:CK6" si="9">IF(CC7="",NA(),CC7)</f>
        <v>-</v>
      </c>
      <c r="CD6" s="21">
        <f t="shared" si="9"/>
        <v>124.05</v>
      </c>
      <c r="CE6" s="21">
        <f t="shared" si="9"/>
        <v>141.08000000000001</v>
      </c>
      <c r="CF6" s="21">
        <f t="shared" si="9"/>
        <v>141.34</v>
      </c>
      <c r="CG6" s="21" t="str">
        <f t="shared" si="9"/>
        <v>-</v>
      </c>
      <c r="CH6" s="21" t="str">
        <f t="shared" si="9"/>
        <v>-</v>
      </c>
      <c r="CI6" s="21">
        <f t="shared" si="9"/>
        <v>141.15</v>
      </c>
      <c r="CJ6" s="21">
        <f t="shared" si="9"/>
        <v>136.86000000000001</v>
      </c>
      <c r="CK6" s="21">
        <f t="shared" si="9"/>
        <v>138.52000000000001</v>
      </c>
      <c r="CL6" s="20" t="str">
        <f>IF(CL7="","",IF(CL7="-","【-】","【"&amp;SUBSTITUTE(TEXT(CL7,"#,##0.00"),"-","△")&amp;"】"))</f>
        <v>【134.98】</v>
      </c>
      <c r="CM6" s="21" t="str">
        <f>IF(CM7="",NA(),CM7)</f>
        <v>-</v>
      </c>
      <c r="CN6" s="21" t="str">
        <f t="shared" ref="CN6:CV6" si="10">IF(CN7="",NA(),CN7)</f>
        <v>-</v>
      </c>
      <c r="CO6" s="21" t="str">
        <f t="shared" si="10"/>
        <v>-</v>
      </c>
      <c r="CP6" s="21" t="str">
        <f t="shared" si="10"/>
        <v>-</v>
      </c>
      <c r="CQ6" s="21" t="str">
        <f t="shared" si="10"/>
        <v>-</v>
      </c>
      <c r="CR6" s="21" t="str">
        <f t="shared" si="10"/>
        <v>-</v>
      </c>
      <c r="CS6" s="21" t="str">
        <f t="shared" si="10"/>
        <v>-</v>
      </c>
      <c r="CT6" s="21">
        <f t="shared" si="10"/>
        <v>57.04</v>
      </c>
      <c r="CU6" s="21">
        <f t="shared" si="10"/>
        <v>60.78</v>
      </c>
      <c r="CV6" s="21">
        <f t="shared" si="10"/>
        <v>59.96</v>
      </c>
      <c r="CW6" s="20" t="str">
        <f>IF(CW7="","",IF(CW7="-","【-】","【"&amp;SUBSTITUTE(TEXT(CW7,"#,##0.00"),"-","△")&amp;"】"))</f>
        <v>【59.99】</v>
      </c>
      <c r="CX6" s="21" t="str">
        <f>IF(CX7="",NA(),CX7)</f>
        <v>-</v>
      </c>
      <c r="CY6" s="21" t="str">
        <f t="shared" ref="CY6:DG6" si="11">IF(CY7="",NA(),CY7)</f>
        <v>-</v>
      </c>
      <c r="CZ6" s="21">
        <f t="shared" si="11"/>
        <v>87.25</v>
      </c>
      <c r="DA6" s="21">
        <f t="shared" si="11"/>
        <v>86.95</v>
      </c>
      <c r="DB6" s="21">
        <f t="shared" si="11"/>
        <v>86.09</v>
      </c>
      <c r="DC6" s="21" t="str">
        <f t="shared" si="11"/>
        <v>-</v>
      </c>
      <c r="DD6" s="21" t="str">
        <f t="shared" si="11"/>
        <v>-</v>
      </c>
      <c r="DE6" s="21">
        <f t="shared" si="11"/>
        <v>93.73</v>
      </c>
      <c r="DF6" s="21">
        <f t="shared" si="11"/>
        <v>94.17</v>
      </c>
      <c r="DG6" s="21">
        <f t="shared" si="11"/>
        <v>94.27</v>
      </c>
      <c r="DH6" s="20" t="str">
        <f>IF(DH7="","",IF(DH7="-","【-】","【"&amp;SUBSTITUTE(TEXT(DH7,"#,##0.00"),"-","△")&amp;"】"))</f>
        <v>【95.72】</v>
      </c>
      <c r="DI6" s="21" t="str">
        <f>IF(DI7="",NA(),DI7)</f>
        <v>-</v>
      </c>
      <c r="DJ6" s="21" t="str">
        <f t="shared" ref="DJ6:DR6" si="12">IF(DJ7="",NA(),DJ7)</f>
        <v>-</v>
      </c>
      <c r="DK6" s="21">
        <f t="shared" si="12"/>
        <v>3.13</v>
      </c>
      <c r="DL6" s="21">
        <f t="shared" si="12"/>
        <v>6.14</v>
      </c>
      <c r="DM6" s="21">
        <f t="shared" si="12"/>
        <v>8.86</v>
      </c>
      <c r="DN6" s="21" t="str">
        <f t="shared" si="12"/>
        <v>-</v>
      </c>
      <c r="DO6" s="21" t="str">
        <f t="shared" si="12"/>
        <v>-</v>
      </c>
      <c r="DP6" s="21">
        <f t="shared" si="12"/>
        <v>21.22</v>
      </c>
      <c r="DQ6" s="21">
        <f t="shared" si="12"/>
        <v>23.25</v>
      </c>
      <c r="DR6" s="21">
        <f t="shared" si="12"/>
        <v>25.2</v>
      </c>
      <c r="DS6" s="20" t="str">
        <f>IF(DS7="","",IF(DS7="-","【-】","【"&amp;SUBSTITUTE(TEXT(DS7,"#,##0.00"),"-","△")&amp;"】"))</f>
        <v>【38.17】</v>
      </c>
      <c r="DT6" s="21" t="str">
        <f>IF(DT7="",NA(),DT7)</f>
        <v>-</v>
      </c>
      <c r="DU6" s="21" t="str">
        <f t="shared" ref="DU6:EC6" si="13">IF(DU7="",NA(),DU7)</f>
        <v>-</v>
      </c>
      <c r="DV6" s="20">
        <f t="shared" si="13"/>
        <v>0</v>
      </c>
      <c r="DW6" s="20">
        <f t="shared" si="13"/>
        <v>0</v>
      </c>
      <c r="DX6" s="20">
        <f t="shared" si="13"/>
        <v>0</v>
      </c>
      <c r="DY6" s="21" t="str">
        <f t="shared" si="13"/>
        <v>-</v>
      </c>
      <c r="DZ6" s="21" t="str">
        <f t="shared" si="13"/>
        <v>-</v>
      </c>
      <c r="EA6" s="21">
        <f t="shared" si="13"/>
        <v>0.83</v>
      </c>
      <c r="EB6" s="21">
        <f t="shared" si="13"/>
        <v>1.06</v>
      </c>
      <c r="EC6" s="21">
        <f t="shared" si="13"/>
        <v>2.02</v>
      </c>
      <c r="ED6" s="20" t="str">
        <f>IF(ED7="","",IF(ED7="-","【-】","【"&amp;SUBSTITUTE(TEXT(ED7,"#,##0.00"),"-","△")&amp;"】"))</f>
        <v>【6.54】</v>
      </c>
      <c r="EE6" s="21" t="str">
        <f>IF(EE7="",NA(),EE7)</f>
        <v>-</v>
      </c>
      <c r="EF6" s="21" t="str">
        <f t="shared" ref="EF6:EN6" si="14">IF(EF7="",NA(),EF7)</f>
        <v>-</v>
      </c>
      <c r="EG6" s="20">
        <f t="shared" si="14"/>
        <v>0</v>
      </c>
      <c r="EH6" s="20">
        <f t="shared" si="14"/>
        <v>0</v>
      </c>
      <c r="EI6" s="20">
        <f t="shared" si="14"/>
        <v>0</v>
      </c>
      <c r="EJ6" s="21" t="str">
        <f t="shared" si="14"/>
        <v>-</v>
      </c>
      <c r="EK6" s="21" t="str">
        <f t="shared" si="14"/>
        <v>-</v>
      </c>
      <c r="EL6" s="21">
        <f t="shared" si="14"/>
        <v>0.12</v>
      </c>
      <c r="EM6" s="21">
        <f t="shared" si="14"/>
        <v>0.08</v>
      </c>
      <c r="EN6" s="21">
        <f t="shared" si="14"/>
        <v>0.24</v>
      </c>
      <c r="EO6" s="20" t="str">
        <f>IF(EO7="","",IF(EO7="-","【-】","【"&amp;SUBSTITUTE(TEXT(EO7,"#,##0.00"),"-","△")&amp;"】"))</f>
        <v>【0.24】</v>
      </c>
    </row>
    <row r="7" spans="1:148" s="22" customFormat="1" x14ac:dyDescent="0.15">
      <c r="A7" s="14"/>
      <c r="B7" s="23">
        <v>2021</v>
      </c>
      <c r="C7" s="23">
        <v>272086</v>
      </c>
      <c r="D7" s="23">
        <v>46</v>
      </c>
      <c r="E7" s="23">
        <v>17</v>
      </c>
      <c r="F7" s="23">
        <v>1</v>
      </c>
      <c r="G7" s="23">
        <v>0</v>
      </c>
      <c r="H7" s="23" t="s">
        <v>96</v>
      </c>
      <c r="I7" s="23" t="s">
        <v>97</v>
      </c>
      <c r="J7" s="23" t="s">
        <v>98</v>
      </c>
      <c r="K7" s="23" t="s">
        <v>99</v>
      </c>
      <c r="L7" s="23" t="s">
        <v>100</v>
      </c>
      <c r="M7" s="23" t="s">
        <v>101</v>
      </c>
      <c r="N7" s="24" t="s">
        <v>102</v>
      </c>
      <c r="O7" s="24">
        <v>54.1</v>
      </c>
      <c r="P7" s="24">
        <v>65.56</v>
      </c>
      <c r="Q7" s="24">
        <v>87.82</v>
      </c>
      <c r="R7" s="24">
        <v>2110</v>
      </c>
      <c r="S7" s="24">
        <v>83995</v>
      </c>
      <c r="T7" s="24">
        <v>43.93</v>
      </c>
      <c r="U7" s="24">
        <v>1912.02</v>
      </c>
      <c r="V7" s="24">
        <v>54792</v>
      </c>
      <c r="W7" s="24">
        <v>10.23</v>
      </c>
      <c r="X7" s="24">
        <v>5356.01</v>
      </c>
      <c r="Y7" s="24" t="s">
        <v>102</v>
      </c>
      <c r="Z7" s="24" t="s">
        <v>102</v>
      </c>
      <c r="AA7" s="24">
        <v>102.53</v>
      </c>
      <c r="AB7" s="24">
        <v>101.32</v>
      </c>
      <c r="AC7" s="24">
        <v>101.21</v>
      </c>
      <c r="AD7" s="24" t="s">
        <v>102</v>
      </c>
      <c r="AE7" s="24" t="s">
        <v>102</v>
      </c>
      <c r="AF7" s="24">
        <v>106.32</v>
      </c>
      <c r="AG7" s="24">
        <v>106.67</v>
      </c>
      <c r="AH7" s="24">
        <v>106.9</v>
      </c>
      <c r="AI7" s="24">
        <v>107.02</v>
      </c>
      <c r="AJ7" s="24" t="s">
        <v>102</v>
      </c>
      <c r="AK7" s="24" t="s">
        <v>102</v>
      </c>
      <c r="AL7" s="24">
        <v>0</v>
      </c>
      <c r="AM7" s="24">
        <v>0</v>
      </c>
      <c r="AN7" s="24">
        <v>0</v>
      </c>
      <c r="AO7" s="24" t="s">
        <v>102</v>
      </c>
      <c r="AP7" s="24" t="s">
        <v>102</v>
      </c>
      <c r="AQ7" s="24">
        <v>1.35</v>
      </c>
      <c r="AR7" s="24">
        <v>3.68</v>
      </c>
      <c r="AS7" s="24">
        <v>5.3</v>
      </c>
      <c r="AT7" s="24">
        <v>3.09</v>
      </c>
      <c r="AU7" s="24" t="s">
        <v>102</v>
      </c>
      <c r="AV7" s="24" t="s">
        <v>102</v>
      </c>
      <c r="AW7" s="24">
        <v>24.85</v>
      </c>
      <c r="AX7" s="24">
        <v>23.07</v>
      </c>
      <c r="AY7" s="24">
        <v>29.76</v>
      </c>
      <c r="AZ7" s="24" t="s">
        <v>102</v>
      </c>
      <c r="BA7" s="24" t="s">
        <v>102</v>
      </c>
      <c r="BB7" s="24">
        <v>71.540000000000006</v>
      </c>
      <c r="BC7" s="24">
        <v>67.86</v>
      </c>
      <c r="BD7" s="24">
        <v>72.92</v>
      </c>
      <c r="BE7" s="24">
        <v>71.39</v>
      </c>
      <c r="BF7" s="24" t="s">
        <v>102</v>
      </c>
      <c r="BG7" s="24" t="s">
        <v>102</v>
      </c>
      <c r="BH7" s="24">
        <v>1164.98</v>
      </c>
      <c r="BI7" s="24">
        <v>1443.6</v>
      </c>
      <c r="BJ7" s="24">
        <v>1382.58</v>
      </c>
      <c r="BK7" s="24" t="s">
        <v>102</v>
      </c>
      <c r="BL7" s="24" t="s">
        <v>102</v>
      </c>
      <c r="BM7" s="24">
        <v>653.69000000000005</v>
      </c>
      <c r="BN7" s="24">
        <v>709.4</v>
      </c>
      <c r="BO7" s="24">
        <v>734.47</v>
      </c>
      <c r="BP7" s="24">
        <v>669.11</v>
      </c>
      <c r="BQ7" s="24" t="s">
        <v>102</v>
      </c>
      <c r="BR7" s="24" t="s">
        <v>102</v>
      </c>
      <c r="BS7" s="24">
        <v>110.02</v>
      </c>
      <c r="BT7" s="24">
        <v>95.69</v>
      </c>
      <c r="BU7" s="24">
        <v>96.89</v>
      </c>
      <c r="BV7" s="24" t="s">
        <v>102</v>
      </c>
      <c r="BW7" s="24" t="s">
        <v>102</v>
      </c>
      <c r="BX7" s="24">
        <v>88.05</v>
      </c>
      <c r="BY7" s="24">
        <v>91.14</v>
      </c>
      <c r="BZ7" s="24">
        <v>90.69</v>
      </c>
      <c r="CA7" s="24">
        <v>99.73</v>
      </c>
      <c r="CB7" s="24" t="s">
        <v>102</v>
      </c>
      <c r="CC7" s="24" t="s">
        <v>102</v>
      </c>
      <c r="CD7" s="24">
        <v>124.05</v>
      </c>
      <c r="CE7" s="24">
        <v>141.08000000000001</v>
      </c>
      <c r="CF7" s="24">
        <v>141.34</v>
      </c>
      <c r="CG7" s="24" t="s">
        <v>102</v>
      </c>
      <c r="CH7" s="24" t="s">
        <v>102</v>
      </c>
      <c r="CI7" s="24">
        <v>141.15</v>
      </c>
      <c r="CJ7" s="24">
        <v>136.86000000000001</v>
      </c>
      <c r="CK7" s="24">
        <v>138.52000000000001</v>
      </c>
      <c r="CL7" s="24">
        <v>134.97999999999999</v>
      </c>
      <c r="CM7" s="24" t="s">
        <v>102</v>
      </c>
      <c r="CN7" s="24" t="s">
        <v>102</v>
      </c>
      <c r="CO7" s="24" t="s">
        <v>102</v>
      </c>
      <c r="CP7" s="24" t="s">
        <v>102</v>
      </c>
      <c r="CQ7" s="24" t="s">
        <v>102</v>
      </c>
      <c r="CR7" s="24" t="s">
        <v>102</v>
      </c>
      <c r="CS7" s="24" t="s">
        <v>102</v>
      </c>
      <c r="CT7" s="24">
        <v>57.04</v>
      </c>
      <c r="CU7" s="24">
        <v>60.78</v>
      </c>
      <c r="CV7" s="24">
        <v>59.96</v>
      </c>
      <c r="CW7" s="24">
        <v>59.99</v>
      </c>
      <c r="CX7" s="24" t="s">
        <v>102</v>
      </c>
      <c r="CY7" s="24" t="s">
        <v>102</v>
      </c>
      <c r="CZ7" s="24">
        <v>87.25</v>
      </c>
      <c r="DA7" s="24">
        <v>86.95</v>
      </c>
      <c r="DB7" s="24">
        <v>86.09</v>
      </c>
      <c r="DC7" s="24" t="s">
        <v>102</v>
      </c>
      <c r="DD7" s="24" t="s">
        <v>102</v>
      </c>
      <c r="DE7" s="24">
        <v>93.73</v>
      </c>
      <c r="DF7" s="24">
        <v>94.17</v>
      </c>
      <c r="DG7" s="24">
        <v>94.27</v>
      </c>
      <c r="DH7" s="24">
        <v>95.72</v>
      </c>
      <c r="DI7" s="24" t="s">
        <v>102</v>
      </c>
      <c r="DJ7" s="24" t="s">
        <v>102</v>
      </c>
      <c r="DK7" s="24">
        <v>3.13</v>
      </c>
      <c r="DL7" s="24">
        <v>6.14</v>
      </c>
      <c r="DM7" s="24">
        <v>8.86</v>
      </c>
      <c r="DN7" s="24" t="s">
        <v>102</v>
      </c>
      <c r="DO7" s="24" t="s">
        <v>102</v>
      </c>
      <c r="DP7" s="24">
        <v>21.22</v>
      </c>
      <c r="DQ7" s="24">
        <v>23.25</v>
      </c>
      <c r="DR7" s="24">
        <v>25.2</v>
      </c>
      <c r="DS7" s="24">
        <v>38.17</v>
      </c>
      <c r="DT7" s="24" t="s">
        <v>102</v>
      </c>
      <c r="DU7" s="24" t="s">
        <v>102</v>
      </c>
      <c r="DV7" s="24">
        <v>0</v>
      </c>
      <c r="DW7" s="24">
        <v>0</v>
      </c>
      <c r="DX7" s="24">
        <v>0</v>
      </c>
      <c r="DY7" s="24" t="s">
        <v>102</v>
      </c>
      <c r="DZ7" s="24" t="s">
        <v>102</v>
      </c>
      <c r="EA7" s="24">
        <v>0.83</v>
      </c>
      <c r="EB7" s="24">
        <v>1.06</v>
      </c>
      <c r="EC7" s="24">
        <v>2.02</v>
      </c>
      <c r="ED7" s="24">
        <v>6.54</v>
      </c>
      <c r="EE7" s="24" t="s">
        <v>102</v>
      </c>
      <c r="EF7" s="24" t="s">
        <v>102</v>
      </c>
      <c r="EG7" s="24">
        <v>0</v>
      </c>
      <c r="EH7" s="24">
        <v>0</v>
      </c>
      <c r="EI7" s="24">
        <v>0</v>
      </c>
      <c r="EJ7" s="24" t="s">
        <v>102</v>
      </c>
      <c r="EK7" s="24" t="s">
        <v>102</v>
      </c>
      <c r="EL7" s="24">
        <v>0.12</v>
      </c>
      <c r="EM7" s="24">
        <v>0.08</v>
      </c>
      <c r="EN7" s="24">
        <v>0.24</v>
      </c>
      <c r="EO7" s="24">
        <v>0.24</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110</v>
      </c>
      <c r="D13" t="s">
        <v>111</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2023-01-24T06:07:09Z</cp:lastPrinted>
  <dcterms:created xsi:type="dcterms:W3CDTF">2023-01-12T23:32:32Z</dcterms:created>
  <dcterms:modified xsi:type="dcterms:W3CDTF">2023-05-29T04:53:20Z</dcterms:modified>
  <cp:category/>
</cp:coreProperties>
</file>