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filegsv03\所属別共有\行財政管理課\01_予算係\D-10_財政状況資料集\R4年度\3月1回目\05_経営比較分析表\"/>
    </mc:Choice>
  </mc:AlternateContent>
  <xr:revisionPtr revIDLastSave="0" documentId="13_ncr:1_{822DD11C-68B8-49F5-8104-1F4D6C02C3A0}" xr6:coauthVersionLast="45" xr6:coauthVersionMax="47" xr10:uidLastSave="{00000000-0000-0000-0000-000000000000}"/>
  <workbookProtection workbookAlgorithmName="SHA-512" workbookHashValue="5qKJGuLP020v8zlcxUx6+6c/6ZkYu1wYxaP+F1zVNqf/cfX1jZ/pVs7MGIv9IP65xJwMQyp8UAhhI1WUkB3XAQ==" workbookSaltValue="pUxbm4L8hyB2pqamjtIW9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AD10" i="4"/>
  <c r="W10" i="4"/>
  <c r="P10" i="4"/>
  <c r="W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<sst xmlns="http://schemas.openxmlformats.org/spreadsheetml/2006/main" count="257" uniqueCount="117">
  <si>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</si>
  <si>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</si>
  <si>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</si>
  <si>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</si>
  <si>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</si>
  <si>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</si>
  <si>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</si>
  <si>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</si>
  <si>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</si>
  <si>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</si>
  <si>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</si>
  <si>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</si>
  <si>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</si>
  <si>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</si>
  <si>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</si>
  <si>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</si>
  <si>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</si>
  <si>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</si>
  <si>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</si>
  <si>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</si>
  <si>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</si>
  <si>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</si>
  <si>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</si>
  <si>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</si>
  <si>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</si>
  <si>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</si>
  <si>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</si>
  <si>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</si>
  <si>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</si>
  <si>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</si>
  <si>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</si>
  <si>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</si>
  <si>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</si>
  <si>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</si>
  <si>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</si>
  <si>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</si>
  <si>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</si>
  <si>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</si>
  <si>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</si>
  <si>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</si>
  <si>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</si>
  <si>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</si>
  <si>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</si>
  <si>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</si>
  <si>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</si>
  <si>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</si>
  <si>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</si>
  <si>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</si>
  <si>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</si>
  <si>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</si>
  <si>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</si>
  <si>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</si>
  <si>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</si>
  <si>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</si>
  <si>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</si>
  <si>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</si>
  <si>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</si>
  <si>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</si>
  <si>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</si>
  <si>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</si>
  <si>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</si>
  <si>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</si>
  <si>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</si>
  <si>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</si>
  <si>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</si>
  <si>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</si>
  <si>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</si>
  <si>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</si>
  <si>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</si>
  <si>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</si>
  <si>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</si>
  <si>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</si>
  <si>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</si>
  <si>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</si>
  <si>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</si>
  <si>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</si>
  <si>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</si>
  <si>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</si>
  <si>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</si>
  <si>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</si>
  <si>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</si>
  <si>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</si>
  <si>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</si>
  <si>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</si>
  <si>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</si>
  <si>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</si>
  <si>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</si>
  <si>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</si>
  <si>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</si>
  <si>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</si>
  <si>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</si>
  <si>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</si>
  <si>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</si>
  <si>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</si>
  <si>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</si>
  <si>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</si>
  <si>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</si>
  <si>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</si>
  <si>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</si>
  <si>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</si>
  <si>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</si>
  <si>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</si>
  <si>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</si>
  <si>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</si>
  <si>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</si>
  <si>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</si>
  <si>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</si>
  <si>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</si>
  <si>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</si>
  <si>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</si>
  <si>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</si>
  <si>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</si>
  <si>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</si>
  <si>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</si>
  <si>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有形固定資産減価償却率は、令和元年度から地方公営企業法を適用したため、類似団体平均値よりも低くなっている。
　管渠老朽化率は0.00％になっているが、汚水管渠は供用開始後30年程度であり、法定耐用年数を経過した管渠は存在しないためである。
　管渠改善率は0.00％になっているが、汚水管渠は供用開始後30年程度と著しい劣化は見られないためである。地域条件によっては劣化が進行している管渠もあることから、それらの管渠については、順次改築更新を行っていく。
　供用開始から30年以上経過するポンプ場については、ストックマネジメント計画に基づき改築更新を行っている。</t>
    <phoneticPr fontId="4"/>
  </si>
  <si>
    <t>　経常収支比率は101.78％となり、類似団体平均値の106.74％よりは低いものの、経常収支で黒字を計上することができた。
　累積欠損金比率は0％となっており、類似団体よりも健全な状態となっている。
　流動比率は翌年度償還の建設改良に充てた企業債の計上により33.92％となり、類似団体平均値の81.19％を大きく下回った。
　企業債残高対事業規模比率は1,354.63％となり、事業開始当初の大規模投資分の企業債が残っているため、類似団体平均値の1.9倍となった。
　経費回収率は96.24％で、平成30年4月の下水道使用料の改定等の影響により、類似団体平均値90.50％よりも高い数値となっているが、汚水処理に係る経費を下水道使用料で賄えていない状態となっている。
　汚水処理原価は142.66円で、類似団体平均値138.67円よりも高い数値であり、前年度よりも1.32ポイント上昇した。
　なお、施設利用率については、単独処理場を設置していないため、当該値を計上していない。</t>
    <rPh sb="118" eb="119">
      <t>ア</t>
    </rPh>
    <phoneticPr fontId="4"/>
  </si>
  <si>
    <t>　令和4年度決算では収益的収支で最終黒字を計上することができたが、今後は、下水道施設の整備及び更新に伴う減価償却費の増加、流域下水道維持管理負担金の増加、企業債償還金が高水準で継続すること等により、厳しい経営が続く見込みである。
　その中で、今後も下水道サービスを持続できるよう効率的な事業運営を目指すため、令和2年度から令和11年度までを計画期間とする「第4次貝塚市中長期下水道整備計画」及び「貝塚市下水道事業経営戦略」に基づき、計画的な整備・改築更新を進めるとともに、更なる経費の節減、安定的な収入の確保に努め、収支改善に向けた取組みを着実に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</si>
</sst>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33B-4296-A788-5344D3B349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633B-4296-A788-5344D3B349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102.53</c:v>
                </c:pt>
                <c:pt idx="2">
                  <c:v>101.32</c:v>
                </c:pt>
                <c:pt idx="3">
                  <c:v>101.21</c:v>
                </c:pt>
                <c:pt idx="4">
                  <c:v>101.78</c:v>
                </c:pt>
              </c:numCache>
            </c:numRef>
          </c:val>
          <c:extLst>
            <c:ext xmlns:c16="http://schemas.microsoft.com/office/drawing/2014/chart" uri="{C3380CC4-5D6E-409C-BE32-E72D297353CC}">
              <c16:uniqueId val="{00000000-8F7B-49A5-89E1-DD52D39539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8F7B-49A5-89E1-DD52D39539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3.13</c:v>
                </c:pt>
                <c:pt idx="2">
                  <c:v>6.14</c:v>
                </c:pt>
                <c:pt idx="3">
                  <c:v>8.86</c:v>
                </c:pt>
                <c:pt idx="4">
                  <c:v>11.4</c:v>
                </c:pt>
              </c:numCache>
            </c:numRef>
          </c:val>
          <c:extLst>
            <c:ext xmlns:c16="http://schemas.microsoft.com/office/drawing/2014/chart" uri="{C3380CC4-5D6E-409C-BE32-E72D297353CC}">
              <c16:uniqueId val="{00000000-BB9E-4098-B38B-1EE58A862B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BB9E-4098-B38B-1EE58A862B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58-458B-A979-05861EFC07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BF58-458B-A979-05861EFC07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CDA-47B2-BC77-D70A90E9BC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9CDA-47B2-BC77-D70A90E9BC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24.85</c:v>
                </c:pt>
                <c:pt idx="2">
                  <c:v>23.07</c:v>
                </c:pt>
                <c:pt idx="3">
                  <c:v>29.76</c:v>
                </c:pt>
                <c:pt idx="4">
                  <c:v>33.92</c:v>
                </c:pt>
              </c:numCache>
            </c:numRef>
          </c:val>
          <c:extLst>
            <c:ext xmlns:c16="http://schemas.microsoft.com/office/drawing/2014/chart" uri="{C3380CC4-5D6E-409C-BE32-E72D297353CC}">
              <c16:uniqueId val="{00000000-5688-4893-B332-510FD58971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5688-4893-B332-510FD58971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1164.98</c:v>
                </c:pt>
                <c:pt idx="2">
                  <c:v>1443.6</c:v>
                </c:pt>
                <c:pt idx="3">
                  <c:v>1382.58</c:v>
                </c:pt>
                <c:pt idx="4">
                  <c:v>1354.63</c:v>
                </c:pt>
              </c:numCache>
            </c:numRef>
          </c:val>
          <c:extLst>
            <c:ext xmlns:c16="http://schemas.microsoft.com/office/drawing/2014/chart" uri="{C3380CC4-5D6E-409C-BE32-E72D297353CC}">
              <c16:uniqueId val="{00000000-7A71-4260-98EE-81A053ED19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7A71-4260-98EE-81A053ED19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110.02</c:v>
                </c:pt>
                <c:pt idx="2">
                  <c:v>95.69</c:v>
                </c:pt>
                <c:pt idx="3">
                  <c:v>96.89</c:v>
                </c:pt>
                <c:pt idx="4">
                  <c:v>96.24</c:v>
                </c:pt>
              </c:numCache>
            </c:numRef>
          </c:val>
          <c:extLst>
            <c:ext xmlns:c16="http://schemas.microsoft.com/office/drawing/2014/chart" uri="{C3380CC4-5D6E-409C-BE32-E72D297353CC}">
              <c16:uniqueId val="{00000000-EE2F-4497-9EE8-E32E219247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EE2F-4497-9EE8-E32E219247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124.05</c:v>
                </c:pt>
                <c:pt idx="2">
                  <c:v>141.08000000000001</c:v>
                </c:pt>
                <c:pt idx="3">
                  <c:v>141.34</c:v>
                </c:pt>
                <c:pt idx="4">
                  <c:v>142.66</c:v>
                </c:pt>
              </c:numCache>
            </c:numRef>
          </c:val>
          <c:extLst>
            <c:ext xmlns:c16="http://schemas.microsoft.com/office/drawing/2014/chart" uri="{C3380CC4-5D6E-409C-BE32-E72D297353CC}">
              <c16:uniqueId val="{00000000-D70F-4C3A-A95C-D6A2B547C3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D70F-4C3A-A95C-D6A2B547C3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DD-471D-9FED-379CEB7A45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68DD-471D-9FED-379CEB7A45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87.25</c:v>
                </c:pt>
                <c:pt idx="2">
                  <c:v>86.95</c:v>
                </c:pt>
                <c:pt idx="3">
                  <c:v>86.09</c:v>
                </c:pt>
                <c:pt idx="4">
                  <c:v>85.97</c:v>
                </c:pt>
              </c:numCache>
            </c:numRef>
          </c:val>
          <c:extLst>
            <c:ext xmlns:c16="http://schemas.microsoft.com/office/drawing/2014/chart" uri="{C3380CC4-5D6E-409C-BE32-E72D297353CC}">
              <c16:uniqueId val="{00000000-7389-48FB-8EA1-F414C66C16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7389-48FB-8EA1-F414C66C16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大阪府　貝塚市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45">
        <f>データ!S6</f>
        <v>83156</v>
      </c>
      <c r="AM8" s="45"/>
      <c r="AN8" s="45"/>
      <c r="AO8" s="45"/>
      <c r="AP8" s="45"/>
      <c r="AQ8" s="45"/>
      <c r="AR8" s="45"/>
      <c r="AS8" s="45"/>
      <c r="AT8" s="46">
        <f>データ!T6</f>
        <v>43.93</v>
      </c>
      <c r="AU8" s="46"/>
      <c r="AV8" s="46"/>
      <c r="AW8" s="46"/>
      <c r="AX8" s="46"/>
      <c r="AY8" s="46"/>
      <c r="AZ8" s="46"/>
      <c r="BA8" s="46"/>
      <c r="BB8" s="46">
        <f>データ!U6</f>
        <v>1892.92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c r="A10" s="2"/>
      <c r="B10" s="46" t="str">
        <f>データ!N6</f>
        <v>-</v>
      </c>
      <c r="C10" s="46"/>
      <c r="D10" s="46"/>
      <c r="E10" s="46"/>
      <c r="F10" s="46"/>
      <c r="G10" s="46"/>
      <c r="H10" s="46"/>
      <c r="I10" s="46">
        <f>データ!O6</f>
        <v>54.24</v>
      </c>
      <c r="J10" s="46"/>
      <c r="K10" s="46"/>
      <c r="L10" s="46"/>
      <c r="M10" s="46"/>
      <c r="N10" s="46"/>
      <c r="O10" s="46"/>
      <c r="P10" s="46">
        <f>データ!P6</f>
        <v>66.650000000000006</v>
      </c>
      <c r="Q10" s="46"/>
      <c r="R10" s="46"/>
      <c r="S10" s="46"/>
      <c r="T10" s="46"/>
      <c r="U10" s="46"/>
      <c r="V10" s="46"/>
      <c r="W10" s="46">
        <f>データ!Q6</f>
        <v>89.92</v>
      </c>
      <c r="X10" s="46"/>
      <c r="Y10" s="46"/>
      <c r="Z10" s="46"/>
      <c r="AA10" s="46"/>
      <c r="AB10" s="46"/>
      <c r="AC10" s="46"/>
      <c r="AD10" s="45">
        <f>データ!R6</f>
        <v>2110</v>
      </c>
      <c r="AE10" s="45"/>
      <c r="AF10" s="45"/>
      <c r="AG10" s="45"/>
      <c r="AH10" s="45"/>
      <c r="AI10" s="45"/>
      <c r="AJ10" s="45"/>
      <c r="AK10" s="2"/>
      <c r="AL10" s="45">
        <f>データ!V6</f>
        <v>55292</v>
      </c>
      <c r="AM10" s="45"/>
      <c r="AN10" s="45"/>
      <c r="AO10" s="45"/>
      <c r="AP10" s="45"/>
      <c r="AQ10" s="45"/>
      <c r="AR10" s="45"/>
      <c r="AS10" s="45"/>
      <c r="AT10" s="46">
        <f>データ!W6</f>
        <v>10.35</v>
      </c>
      <c r="AU10" s="46"/>
      <c r="AV10" s="46"/>
      <c r="AW10" s="46"/>
      <c r="AX10" s="46"/>
      <c r="AY10" s="46"/>
      <c r="AZ10" s="46"/>
      <c r="BA10" s="46"/>
      <c r="BB10" s="46">
        <f>データ!X6</f>
        <v>5342.22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3Efnl/1MxkF0FrSO+Yy5V3EHoPrfi5KIkWVNVqn8UsmkluAjDxVlRt2xm/JCxq4Z2KxfN2JGICOstf9vOMlw==" saltValue="+Jb8Ja2kQZ3IUv7UuZeV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cols>
    <col min="2" max="144" width="11.875" customWidth="1"/>
  </cols>
  <sheetData>
    <row r="1" spans="1:148">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c r="A6" s="14" t="s">
        <v>95</v>
      </c>
      <c r="B6" s="19">
        <f>B7</f>
        <v>2022</v>
      </c>
      <c r="C6" s="19">
        <f t="shared" ref="C6:X6" si="3">C7</f>
        <v>272086</v>
      </c>
      <c r="D6" s="19">
        <f t="shared" si="3"/>
        <v>46</v>
      </c>
      <c r="E6" s="19">
        <f t="shared" si="3"/>
        <v>17</v>
      </c>
      <c r="F6" s="19">
        <f t="shared" si="3"/>
        <v>1</v>
      </c>
      <c r="G6" s="19">
        <f t="shared" si="3"/>
        <v>0</v>
      </c>
      <c r="H6" s="19" t="str">
        <f t="shared" si="3"/>
        <v>大阪府　貝塚市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54.24</v>
      </c>
      <c r="P6" s="20">
        <f t="shared" si="3"/>
        <v>66.650000000000006</v>
      </c>
      <c r="Q6" s="20">
        <f t="shared" si="3"/>
        <v>89.92</v>
      </c>
      <c r="R6" s="20">
        <f t="shared" si="3"/>
        <v>2110</v>
      </c>
      <c r="S6" s="20">
        <f t="shared" si="3"/>
        <v>83156</v>
      </c>
      <c r="T6" s="20">
        <f t="shared" si="3"/>
        <v>43.93</v>
      </c>
      <c r="U6" s="20">
        <f t="shared" si="3"/>
        <v>1892.92</v>
      </c>
      <c r="V6" s="20">
        <f t="shared" si="3"/>
        <v>55292</v>
      </c>
      <c r="W6" s="20">
        <f t="shared" si="3"/>
        <v>10.35</v>
      </c>
      <c r="X6" s="20">
        <f t="shared" si="3"/>
        <v>5342.22</v>
      </c>
      <c r="Y6" s="21" t="str">
        <f>IF(Y7="",NA(),Y7)</f>
        <v>-</v>
      </c>
      <c r="Z6" s="21">
        <f t="shared" ref="Z6:AH6" si="4">IF(Z7="",NA(),Z7)</f>
        <v>102.53</v>
      </c>
      <c r="AA6" s="21">
        <f t="shared" si="4"/>
        <v>101.32</v>
      </c>
      <c r="AB6" s="21">
        <f t="shared" si="4"/>
        <v>101.21</v>
      </c>
      <c r="AC6" s="21">
        <f t="shared" si="4"/>
        <v>101.78</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24.85</v>
      </c>
      <c r="AW6" s="21">
        <f t="shared" si="6"/>
        <v>23.07</v>
      </c>
      <c r="AX6" s="21">
        <f t="shared" si="6"/>
        <v>29.76</v>
      </c>
      <c r="AY6" s="21">
        <f t="shared" si="6"/>
        <v>33.92</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1164.98</v>
      </c>
      <c r="BH6" s="21">
        <f t="shared" si="7"/>
        <v>1443.6</v>
      </c>
      <c r="BI6" s="21">
        <f t="shared" si="7"/>
        <v>1382.58</v>
      </c>
      <c r="BJ6" s="21">
        <f t="shared" si="7"/>
        <v>1354.63</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110.02</v>
      </c>
      <c r="BS6" s="21">
        <f t="shared" si="8"/>
        <v>95.69</v>
      </c>
      <c r="BT6" s="21">
        <f t="shared" si="8"/>
        <v>96.89</v>
      </c>
      <c r="BU6" s="21">
        <f t="shared" si="8"/>
        <v>96.24</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124.05</v>
      </c>
      <c r="CD6" s="21">
        <f t="shared" si="9"/>
        <v>141.08000000000001</v>
      </c>
      <c r="CE6" s="21">
        <f t="shared" si="9"/>
        <v>141.34</v>
      </c>
      <c r="CF6" s="21">
        <f t="shared" si="9"/>
        <v>142.66</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87.25</v>
      </c>
      <c r="CZ6" s="21">
        <f t="shared" si="11"/>
        <v>86.95</v>
      </c>
      <c r="DA6" s="21">
        <f t="shared" si="11"/>
        <v>86.09</v>
      </c>
      <c r="DB6" s="21">
        <f t="shared" si="11"/>
        <v>85.97</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3.13</v>
      </c>
      <c r="DK6" s="21">
        <f t="shared" si="12"/>
        <v>6.14</v>
      </c>
      <c r="DL6" s="21">
        <f t="shared" si="12"/>
        <v>8.86</v>
      </c>
      <c r="DM6" s="21">
        <f t="shared" si="12"/>
        <v>11.4</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c r="A7" s="14"/>
      <c r="B7" s="23">
        <v>2022</v>
      </c>
      <c r="C7" s="23">
        <v>272086</v>
      </c>
      <c r="D7" s="23">
        <v>46</v>
      </c>
      <c r="E7" s="23">
        <v>17</v>
      </c>
      <c r="F7" s="23">
        <v>1</v>
      </c>
      <c r="G7" s="23">
        <v>0</v>
      </c>
      <c r="H7" s="23" t="s">
        <v>96</v>
      </c>
      <c r="I7" s="23" t="s">
        <v>97</v>
      </c>
      <c r="J7" s="23" t="s">
        <v>98</v>
      </c>
      <c r="K7" s="23" t="s">
        <v>99</v>
      </c>
      <c r="L7" s="23" t="s">
        <v>100</v>
      </c>
      <c r="M7" s="23" t="s">
        <v>101</v>
      </c>
      <c r="N7" s="24" t="s">
        <v>102</v>
      </c>
      <c r="O7" s="24">
        <v>54.24</v>
      </c>
      <c r="P7" s="24">
        <v>66.650000000000006</v>
      </c>
      <c r="Q7" s="24">
        <v>89.92</v>
      </c>
      <c r="R7" s="24">
        <v>2110</v>
      </c>
      <c r="S7" s="24">
        <v>83156</v>
      </c>
      <c r="T7" s="24">
        <v>43.93</v>
      </c>
      <c r="U7" s="24">
        <v>1892.92</v>
      </c>
      <c r="V7" s="24">
        <v>55292</v>
      </c>
      <c r="W7" s="24">
        <v>10.35</v>
      </c>
      <c r="X7" s="24">
        <v>5342.22</v>
      </c>
      <c r="Y7" s="24" t="s">
        <v>102</v>
      </c>
      <c r="Z7" s="24">
        <v>102.53</v>
      </c>
      <c r="AA7" s="24">
        <v>101.32</v>
      </c>
      <c r="AB7" s="24">
        <v>101.21</v>
      </c>
      <c r="AC7" s="24">
        <v>101.78</v>
      </c>
      <c r="AD7" s="24" t="s">
        <v>102</v>
      </c>
      <c r="AE7" s="24">
        <v>106.32</v>
      </c>
      <c r="AF7" s="24">
        <v>106.67</v>
      </c>
      <c r="AG7" s="24">
        <v>106.9</v>
      </c>
      <c r="AH7" s="24">
        <v>106.74</v>
      </c>
      <c r="AI7" s="24">
        <v>106.11</v>
      </c>
      <c r="AJ7" s="24" t="s">
        <v>102</v>
      </c>
      <c r="AK7" s="24">
        <v>0</v>
      </c>
      <c r="AL7" s="24">
        <v>0</v>
      </c>
      <c r="AM7" s="24">
        <v>0</v>
      </c>
      <c r="AN7" s="24">
        <v>0</v>
      </c>
      <c r="AO7" s="24" t="s">
        <v>102</v>
      </c>
      <c r="AP7" s="24">
        <v>1.35</v>
      </c>
      <c r="AQ7" s="24">
        <v>3.68</v>
      </c>
      <c r="AR7" s="24">
        <v>5.3</v>
      </c>
      <c r="AS7" s="24">
        <v>6.49</v>
      </c>
      <c r="AT7" s="24">
        <v>3.15</v>
      </c>
      <c r="AU7" s="24" t="s">
        <v>102</v>
      </c>
      <c r="AV7" s="24">
        <v>24.85</v>
      </c>
      <c r="AW7" s="24">
        <v>23.07</v>
      </c>
      <c r="AX7" s="24">
        <v>29.76</v>
      </c>
      <c r="AY7" s="24">
        <v>33.92</v>
      </c>
      <c r="AZ7" s="24" t="s">
        <v>102</v>
      </c>
      <c r="BA7" s="24">
        <v>71.540000000000006</v>
      </c>
      <c r="BB7" s="24">
        <v>67.86</v>
      </c>
      <c r="BC7" s="24">
        <v>72.92</v>
      </c>
      <c r="BD7" s="24">
        <v>81.19</v>
      </c>
      <c r="BE7" s="24">
        <v>73.44</v>
      </c>
      <c r="BF7" s="24" t="s">
        <v>102</v>
      </c>
      <c r="BG7" s="24">
        <v>1164.98</v>
      </c>
      <c r="BH7" s="24">
        <v>1443.6</v>
      </c>
      <c r="BI7" s="24">
        <v>1382.58</v>
      </c>
      <c r="BJ7" s="24">
        <v>1354.63</v>
      </c>
      <c r="BK7" s="24" t="s">
        <v>102</v>
      </c>
      <c r="BL7" s="24">
        <v>653.69000000000005</v>
      </c>
      <c r="BM7" s="24">
        <v>709.4</v>
      </c>
      <c r="BN7" s="24">
        <v>734.47</v>
      </c>
      <c r="BO7" s="24">
        <v>720.89</v>
      </c>
      <c r="BP7" s="24">
        <v>652.82000000000005</v>
      </c>
      <c r="BQ7" s="24" t="s">
        <v>102</v>
      </c>
      <c r="BR7" s="24">
        <v>110.02</v>
      </c>
      <c r="BS7" s="24">
        <v>95.69</v>
      </c>
      <c r="BT7" s="24">
        <v>96.89</v>
      </c>
      <c r="BU7" s="24">
        <v>96.24</v>
      </c>
      <c r="BV7" s="24" t="s">
        <v>102</v>
      </c>
      <c r="BW7" s="24">
        <v>88.05</v>
      </c>
      <c r="BX7" s="24">
        <v>91.14</v>
      </c>
      <c r="BY7" s="24">
        <v>90.69</v>
      </c>
      <c r="BZ7" s="24">
        <v>90.5</v>
      </c>
      <c r="CA7" s="24">
        <v>97.61</v>
      </c>
      <c r="CB7" s="24" t="s">
        <v>102</v>
      </c>
      <c r="CC7" s="24">
        <v>124.05</v>
      </c>
      <c r="CD7" s="24">
        <v>141.08000000000001</v>
      </c>
      <c r="CE7" s="24">
        <v>141.34</v>
      </c>
      <c r="CF7" s="24">
        <v>142.66</v>
      </c>
      <c r="CG7" s="24" t="s">
        <v>102</v>
      </c>
      <c r="CH7" s="24">
        <v>141.15</v>
      </c>
      <c r="CI7" s="24">
        <v>136.86000000000001</v>
      </c>
      <c r="CJ7" s="24">
        <v>138.52000000000001</v>
      </c>
      <c r="CK7" s="24">
        <v>138.66999999999999</v>
      </c>
      <c r="CL7" s="24">
        <v>138.29</v>
      </c>
      <c r="CM7" s="24" t="s">
        <v>102</v>
      </c>
      <c r="CN7" s="24" t="s">
        <v>102</v>
      </c>
      <c r="CO7" s="24" t="s">
        <v>102</v>
      </c>
      <c r="CP7" s="24" t="s">
        <v>102</v>
      </c>
      <c r="CQ7" s="24" t="s">
        <v>102</v>
      </c>
      <c r="CR7" s="24" t="s">
        <v>102</v>
      </c>
      <c r="CS7" s="24">
        <v>57.04</v>
      </c>
      <c r="CT7" s="24">
        <v>60.78</v>
      </c>
      <c r="CU7" s="24">
        <v>59.96</v>
      </c>
      <c r="CV7" s="24">
        <v>59.9</v>
      </c>
      <c r="CW7" s="24">
        <v>59.1</v>
      </c>
      <c r="CX7" s="24" t="s">
        <v>102</v>
      </c>
      <c r="CY7" s="24">
        <v>87.25</v>
      </c>
      <c r="CZ7" s="24">
        <v>86.95</v>
      </c>
      <c r="DA7" s="24">
        <v>86.09</v>
      </c>
      <c r="DB7" s="24">
        <v>85.97</v>
      </c>
      <c r="DC7" s="24" t="s">
        <v>102</v>
      </c>
      <c r="DD7" s="24">
        <v>93.73</v>
      </c>
      <c r="DE7" s="24">
        <v>94.17</v>
      </c>
      <c r="DF7" s="24">
        <v>94.27</v>
      </c>
      <c r="DG7" s="24">
        <v>94.46</v>
      </c>
      <c r="DH7" s="24">
        <v>95.82</v>
      </c>
      <c r="DI7" s="24" t="s">
        <v>102</v>
      </c>
      <c r="DJ7" s="24">
        <v>3.13</v>
      </c>
      <c r="DK7" s="24">
        <v>6.14</v>
      </c>
      <c r="DL7" s="24">
        <v>8.86</v>
      </c>
      <c r="DM7" s="24">
        <v>11.4</v>
      </c>
      <c r="DN7" s="24" t="s">
        <v>102</v>
      </c>
      <c r="DO7" s="24">
        <v>21.22</v>
      </c>
      <c r="DP7" s="24">
        <v>23.25</v>
      </c>
      <c r="DQ7" s="24">
        <v>25.2</v>
      </c>
      <c r="DR7" s="24">
        <v>27.42</v>
      </c>
      <c r="DS7" s="24">
        <v>39.74</v>
      </c>
      <c r="DT7" s="24" t="s">
        <v>102</v>
      </c>
      <c r="DU7" s="24">
        <v>0</v>
      </c>
      <c r="DV7" s="24">
        <v>0</v>
      </c>
      <c r="DW7" s="24">
        <v>0</v>
      </c>
      <c r="DX7" s="24">
        <v>0</v>
      </c>
      <c r="DY7" s="24" t="s">
        <v>102</v>
      </c>
      <c r="DZ7" s="24">
        <v>0.83</v>
      </c>
      <c r="EA7" s="24">
        <v>1.06</v>
      </c>
      <c r="EB7" s="24">
        <v>2.02</v>
      </c>
      <c r="EC7" s="24">
        <v>2.67</v>
      </c>
      <c r="ED7" s="24">
        <v>7.62</v>
      </c>
      <c r="EE7" s="24" t="s">
        <v>102</v>
      </c>
      <c r="EF7" s="24">
        <v>0</v>
      </c>
      <c r="EG7" s="24">
        <v>0</v>
      </c>
      <c r="EH7" s="24">
        <v>0</v>
      </c>
      <c r="EI7" s="24">
        <v>0</v>
      </c>
      <c r="EJ7" s="24" t="s">
        <v>102</v>
      </c>
      <c r="EK7" s="24">
        <v>0.12</v>
      </c>
      <c r="EL7" s="24">
        <v>0.08</v>
      </c>
      <c r="EM7" s="24">
        <v>0.24</v>
      </c>
      <c r="EN7" s="24">
        <v>0.14000000000000001</v>
      </c>
      <c r="EO7" s="24">
        <v>0.23</v>
      </c>
    </row>
    <row r="8" spans="1:148">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2024-02-21T01:26:39Z</cp:lastPrinted>
  <dcterms:modified xsi:type="dcterms:W3CDTF">2024-03-29T06:12:01Z</dcterms:modified>
</cp:coreProperties>
</file>