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425"/>
  <workbookPr filterPrivacy="1" defaultThemeVersion="124226"/>
  <xr:revisionPtr revIDLastSave="0" documentId="13_ncr:1_{2A8344FA-28E9-4C15-AF44-7BA4968B94B4}" xr6:coauthVersionLast="43" xr6:coauthVersionMax="47" xr10:uidLastSave="{00000000-0000-0000-0000-000000000000}"/>
  <bookViews>
    <workbookView xWindow="-120" yWindow="-120" windowWidth="20730" windowHeight="11760" tabRatio="864" xr2:uid="{00000000-000D-0000-FFFF-FFFF00000000}"/>
  </bookViews>
  <sheets>
    <sheet name="週休２日届出書（様式１）" sheetId="18" r:id="rId1"/>
    <sheet name="● 現場閉所(計画・実績報告)(様式２)●" sheetId="25" r:id="rId2"/>
    <sheet name="●現場閉所(計画・実績報告)(様式２)2ヶ年●" sheetId="26" r:id="rId3"/>
    <sheet name="R7 現場閉所計画書(様式２)(月単位計画記載例）" sheetId="20" r:id="rId4"/>
    <sheet name="R7 現場閉所実績報告書(様式２)(月単位実績報告記載例）" sheetId="23" r:id="rId5"/>
    <sheet name="R7 現場閉所計画書(様式２)(通期計画記載例） " sheetId="22" r:id="rId6"/>
    <sheet name="R7 現場閉所実績報告書(様式２)(通期実績報告記載例）" sheetId="24" r:id="rId7"/>
    <sheet name="週休２日変更届出書（様式３）" sheetId="19" r:id="rId8"/>
  </sheets>
  <definedNames>
    <definedName name="_xlnm.Print_Area" localSheetId="1">'● 現場閉所(計画・実績報告)(様式２)●'!$B$1:$AL$121</definedName>
    <definedName name="_xlnm.Print_Area" localSheetId="2">'●現場閉所(計画・実績報告)(様式２)2ヶ年●'!$B$1:$AL$205</definedName>
    <definedName name="_xlnm.Print_Area" localSheetId="3">'R7 現場閉所計画書(様式２)(月単位計画記載例）'!$B$1:$AL$121</definedName>
    <definedName name="_xlnm.Print_Area" localSheetId="5">'R7 現場閉所計画書(様式２)(通期計画記載例） '!$B$1:$AL$121</definedName>
    <definedName name="_xlnm.Print_Area" localSheetId="4">'R7 現場閉所実績報告書(様式２)(月単位実績報告記載例）'!$B$1:$AL$121</definedName>
    <definedName name="_xlnm.Print_Area" localSheetId="6">'R7 現場閉所実績報告書(様式２)(通期実績報告記載例）'!$B$1:$AL$121</definedName>
    <definedName name="_xlnm.Print_Area" localSheetId="0">'週休２日届出書（様式１）'!$A$1:$T$28</definedName>
    <definedName name="_xlnm.Print_Area" localSheetId="7">'週休２日変更届出書（様式３）'!$A$1:$T$28</definedName>
    <definedName name="_xlnm.Print_Titles" localSheetId="1">'● 現場閉所(計画・実績報告)(様式２)●'!$1:$4</definedName>
    <definedName name="_xlnm.Print_Titles" localSheetId="2">'●現場閉所(計画・実績報告)(様式２)2ヶ年●'!$1:$4</definedName>
    <definedName name="_xlnm.Print_Titles" localSheetId="3">'R7 現場閉所計画書(様式２)(月単位計画記載例）'!$1:$5</definedName>
    <definedName name="_xlnm.Print_Titles" localSheetId="5">'R7 現場閉所計画書(様式２)(通期計画記載例） '!$1:$5</definedName>
    <definedName name="_xlnm.Print_Titles" localSheetId="4">'R7 現場閉所実績報告書(様式２)(月単位実績報告記載例）'!$1:$5</definedName>
    <definedName name="_xlnm.Print_Titles" localSheetId="6">'R7 現場閉所実績報告書(様式２)(通期実績報告記載例）'!$1:$5</definedName>
  </definedNames>
  <calcPr calcId="191029"/>
</workbook>
</file>

<file path=xl/calcChain.xml><?xml version="1.0" encoding="utf-8"?>
<calcChain xmlns="http://schemas.openxmlformats.org/spreadsheetml/2006/main">
  <c r="AK17" i="23" l="1"/>
  <c r="AH45" i="26" l="1"/>
  <c r="AL172" i="26"/>
  <c r="AL171" i="26"/>
  <c r="AL165" i="26"/>
  <c r="AL164" i="26"/>
  <c r="AL158" i="26"/>
  <c r="AL157" i="26"/>
  <c r="AL151" i="26"/>
  <c r="AL150" i="26"/>
  <c r="AL144" i="26"/>
  <c r="AL143" i="26"/>
  <c r="AL137" i="26"/>
  <c r="AL136" i="26"/>
  <c r="AL130" i="26"/>
  <c r="AL129" i="26"/>
  <c r="AL123" i="26"/>
  <c r="AL122" i="26"/>
  <c r="AL116" i="26"/>
  <c r="AL115" i="26"/>
  <c r="AL109" i="26"/>
  <c r="AL108" i="26"/>
  <c r="AL102" i="26"/>
  <c r="AL101" i="26"/>
  <c r="AL95" i="26"/>
  <c r="AL94" i="26"/>
  <c r="AL88" i="26"/>
  <c r="AL87" i="26"/>
  <c r="AL81" i="26"/>
  <c r="AL80" i="26"/>
  <c r="AL74" i="26"/>
  <c r="AL73" i="26"/>
  <c r="AL67" i="26"/>
  <c r="AL66" i="26"/>
  <c r="AL60" i="26"/>
  <c r="AL59" i="26"/>
  <c r="AL53" i="26"/>
  <c r="AL52" i="26"/>
  <c r="AL39" i="26"/>
  <c r="AL38" i="26"/>
  <c r="AL32" i="26"/>
  <c r="AL31" i="26"/>
  <c r="AL25" i="26"/>
  <c r="AL24" i="26"/>
  <c r="AL18" i="26"/>
  <c r="AL17" i="26"/>
  <c r="AL11" i="26"/>
  <c r="AL10" i="26"/>
  <c r="AL88" i="25"/>
  <c r="AL87" i="25"/>
  <c r="AL81" i="25"/>
  <c r="AL80" i="25"/>
  <c r="AL74" i="25"/>
  <c r="AL73" i="25"/>
  <c r="AL67" i="25"/>
  <c r="AL66" i="25"/>
  <c r="AL60" i="25"/>
  <c r="AL59" i="25"/>
  <c r="AL53" i="25"/>
  <c r="AL52" i="25"/>
  <c r="AL46" i="25"/>
  <c r="AL45" i="25"/>
  <c r="AL39" i="25"/>
  <c r="AL38" i="25"/>
  <c r="AL32" i="25"/>
  <c r="AL31" i="25"/>
  <c r="AL25" i="25"/>
  <c r="AL24" i="25"/>
  <c r="AI93" i="25"/>
  <c r="AI177" i="26" l="1"/>
  <c r="AG162" i="26"/>
  <c r="AF162" i="26"/>
  <c r="AG141" i="26"/>
  <c r="AG127" i="26"/>
  <c r="AG106" i="26"/>
  <c r="AH94" i="26"/>
  <c r="AK94" i="26"/>
  <c r="AH95" i="26"/>
  <c r="AK95" i="26"/>
  <c r="AH101" i="26"/>
  <c r="AK101" i="26" s="1"/>
  <c r="AH102" i="26"/>
  <c r="AK102" i="26" s="1"/>
  <c r="AH108" i="26"/>
  <c r="AK108" i="26" s="1"/>
  <c r="AH109" i="26"/>
  <c r="AK109" i="26" s="1"/>
  <c r="AH115" i="26"/>
  <c r="AK115" i="26" s="1"/>
  <c r="AH116" i="26"/>
  <c r="AK116" i="26" s="1"/>
  <c r="AH122" i="26"/>
  <c r="AK122" i="26" s="1"/>
  <c r="AH123" i="26"/>
  <c r="AK123" i="26" s="1"/>
  <c r="AH129" i="26"/>
  <c r="AK129" i="26" s="1"/>
  <c r="AH130" i="26"/>
  <c r="AH136" i="26"/>
  <c r="AK136" i="26" s="1"/>
  <c r="AH137" i="26"/>
  <c r="AK137" i="26" s="1"/>
  <c r="AH143" i="26"/>
  <c r="AK143" i="26" s="1"/>
  <c r="AH144" i="26"/>
  <c r="AK144" i="26" s="1"/>
  <c r="AH150" i="26"/>
  <c r="AK150" i="26" s="1"/>
  <c r="AH151" i="26"/>
  <c r="AK151" i="26" s="1"/>
  <c r="AH157" i="26"/>
  <c r="AK157" i="26" s="1"/>
  <c r="AH158" i="26"/>
  <c r="AK158" i="26" s="1"/>
  <c r="AH164" i="26"/>
  <c r="AK164" i="26" s="1"/>
  <c r="AH165" i="26"/>
  <c r="AK165" i="26" s="1"/>
  <c r="AH171" i="26"/>
  <c r="AK171" i="26" s="1"/>
  <c r="AH172" i="26"/>
  <c r="AK172" i="26" s="1"/>
  <c r="AH88" i="26"/>
  <c r="AK88" i="26" s="1"/>
  <c r="AH87" i="26"/>
  <c r="AK87" i="26" s="1"/>
  <c r="AH81" i="26"/>
  <c r="AK81" i="26" s="1"/>
  <c r="AH80" i="26"/>
  <c r="AK80" i="26" s="1"/>
  <c r="AH74" i="26"/>
  <c r="AK74" i="26" s="1"/>
  <c r="AH73" i="26"/>
  <c r="AK73" i="26" s="1"/>
  <c r="AH67" i="26"/>
  <c r="AK67" i="26" s="1"/>
  <c r="AH66" i="26"/>
  <c r="AK66" i="26" s="1"/>
  <c r="B61" i="26"/>
  <c r="B68" i="26" s="1"/>
  <c r="B166" i="26" s="1"/>
  <c r="AH60" i="26"/>
  <c r="AK60" i="26" s="1"/>
  <c r="AH59" i="26"/>
  <c r="AK59" i="26" s="1"/>
  <c r="AG57" i="26"/>
  <c r="B54" i="26"/>
  <c r="AF57" i="26" s="1"/>
  <c r="AH53" i="26"/>
  <c r="AK53" i="26" s="1"/>
  <c r="AH52" i="26"/>
  <c r="AK52" i="26" s="1"/>
  <c r="B47" i="26"/>
  <c r="AE50" i="26" s="1"/>
  <c r="AH46" i="26"/>
  <c r="AK46" i="26" s="1"/>
  <c r="AL46" i="26" s="1"/>
  <c r="AK45" i="26"/>
  <c r="AL45" i="26" s="1"/>
  <c r="AG43" i="26"/>
  <c r="B40" i="26"/>
  <c r="AD43" i="26" s="1"/>
  <c r="AH39" i="26"/>
  <c r="AK39" i="26" s="1"/>
  <c r="AH38" i="26"/>
  <c r="AK38" i="26" s="1"/>
  <c r="B33" i="26"/>
  <c r="AC36" i="26" s="1"/>
  <c r="AH32" i="26"/>
  <c r="AK32" i="26" s="1"/>
  <c r="AH31" i="26"/>
  <c r="AK31" i="26" s="1"/>
  <c r="B26" i="26"/>
  <c r="AB29" i="26" s="1"/>
  <c r="AH25" i="26"/>
  <c r="AK25" i="26" s="1"/>
  <c r="AH24" i="26"/>
  <c r="AK24" i="26" s="1"/>
  <c r="AG22" i="26"/>
  <c r="B19" i="26"/>
  <c r="Z22" i="26" s="1"/>
  <c r="AH18" i="26"/>
  <c r="AK18" i="26" s="1"/>
  <c r="AH17" i="26"/>
  <c r="AK17" i="26" s="1"/>
  <c r="B12" i="26"/>
  <c r="AG15" i="26" s="1"/>
  <c r="AK11" i="26"/>
  <c r="AH11" i="26"/>
  <c r="AK10" i="26"/>
  <c r="AH10" i="26"/>
  <c r="AG8" i="26"/>
  <c r="AF8" i="26"/>
  <c r="AE8" i="26"/>
  <c r="AD8" i="26"/>
  <c r="AC8" i="26"/>
  <c r="AB8" i="26"/>
  <c r="AA8" i="26"/>
  <c r="Z8" i="26"/>
  <c r="Y8" i="26"/>
  <c r="X8" i="26"/>
  <c r="W8" i="26"/>
  <c r="V8" i="26"/>
  <c r="U8" i="26"/>
  <c r="T8" i="26"/>
  <c r="S8" i="26"/>
  <c r="R8" i="26"/>
  <c r="Q8" i="26"/>
  <c r="P8" i="26"/>
  <c r="O8" i="26"/>
  <c r="N8" i="26"/>
  <c r="M8" i="26"/>
  <c r="L8" i="26"/>
  <c r="K8" i="26"/>
  <c r="J8" i="26"/>
  <c r="I8" i="26"/>
  <c r="H8" i="26"/>
  <c r="G8" i="26"/>
  <c r="F8" i="26"/>
  <c r="E8" i="26"/>
  <c r="D8" i="26"/>
  <c r="C8" i="26"/>
  <c r="AB169" i="26" l="1"/>
  <c r="P169" i="26"/>
  <c r="D169" i="26"/>
  <c r="AA169" i="26"/>
  <c r="O169" i="26"/>
  <c r="Z169" i="26"/>
  <c r="N169" i="26"/>
  <c r="Y169" i="26"/>
  <c r="M169" i="26"/>
  <c r="X169" i="26"/>
  <c r="L169" i="26"/>
  <c r="W169" i="26"/>
  <c r="K169" i="26"/>
  <c r="V169" i="26"/>
  <c r="J169" i="26"/>
  <c r="AG169" i="26"/>
  <c r="U169" i="26"/>
  <c r="I169" i="26"/>
  <c r="AF169" i="26"/>
  <c r="T169" i="26"/>
  <c r="H169" i="26"/>
  <c r="AE169" i="26"/>
  <c r="S169" i="26"/>
  <c r="G169" i="26"/>
  <c r="AD169" i="26"/>
  <c r="R169" i="26"/>
  <c r="F169" i="26"/>
  <c r="AC169" i="26"/>
  <c r="Q169" i="26"/>
  <c r="E169" i="26"/>
  <c r="AI174" i="26"/>
  <c r="AI179" i="26" s="1"/>
  <c r="AI175" i="26"/>
  <c r="AI181" i="26" s="1"/>
  <c r="B96" i="26"/>
  <c r="AB99" i="26" s="1"/>
  <c r="B103" i="26"/>
  <c r="AD106" i="26" s="1"/>
  <c r="B131" i="26"/>
  <c r="AB134" i="26" s="1"/>
  <c r="B159" i="26"/>
  <c r="AD162" i="26" s="1"/>
  <c r="Y106" i="26"/>
  <c r="F99" i="26"/>
  <c r="H106" i="26"/>
  <c r="G99" i="26"/>
  <c r="I106" i="26"/>
  <c r="M22" i="26"/>
  <c r="C50" i="26"/>
  <c r="O99" i="26"/>
  <c r="Q106" i="26"/>
  <c r="U22" i="26"/>
  <c r="B124" i="26"/>
  <c r="AD127" i="26" s="1"/>
  <c r="B152" i="26"/>
  <c r="AB155" i="26" s="1"/>
  <c r="AD99" i="26"/>
  <c r="AF106" i="26"/>
  <c r="F22" i="26"/>
  <c r="B117" i="26"/>
  <c r="AC99" i="26"/>
  <c r="G106" i="26"/>
  <c r="O106" i="26"/>
  <c r="W106" i="26"/>
  <c r="AE106" i="26"/>
  <c r="E134" i="26"/>
  <c r="U134" i="26"/>
  <c r="AC134" i="26"/>
  <c r="U155" i="26"/>
  <c r="F134" i="26"/>
  <c r="N134" i="26"/>
  <c r="V134" i="26"/>
  <c r="AD134" i="26"/>
  <c r="G134" i="26"/>
  <c r="O134" i="26"/>
  <c r="W134" i="26"/>
  <c r="AE134" i="26"/>
  <c r="AE161" i="26"/>
  <c r="W22" i="26"/>
  <c r="V29" i="26"/>
  <c r="B138" i="26"/>
  <c r="C141" i="26" s="1"/>
  <c r="H99" i="26"/>
  <c r="P99" i="26"/>
  <c r="X99" i="26"/>
  <c r="AF99" i="26"/>
  <c r="J106" i="26"/>
  <c r="R106" i="26"/>
  <c r="Z106" i="26"/>
  <c r="H134" i="26"/>
  <c r="P134" i="26"/>
  <c r="AF134" i="26"/>
  <c r="AF22" i="26"/>
  <c r="AG29" i="26"/>
  <c r="B89" i="26"/>
  <c r="B145" i="26"/>
  <c r="I99" i="26"/>
  <c r="Q99" i="26"/>
  <c r="Y99" i="26"/>
  <c r="AG99" i="26"/>
  <c r="K106" i="26"/>
  <c r="S106" i="26"/>
  <c r="AA106" i="26"/>
  <c r="I134" i="26"/>
  <c r="Q134" i="26"/>
  <c r="Y134" i="26"/>
  <c r="AG134" i="26"/>
  <c r="Y155" i="26"/>
  <c r="S162" i="26"/>
  <c r="J99" i="26"/>
  <c r="R99" i="26"/>
  <c r="Z99" i="26"/>
  <c r="D106" i="26"/>
  <c r="L106" i="26"/>
  <c r="T106" i="26"/>
  <c r="AB106" i="26"/>
  <c r="J134" i="26"/>
  <c r="R134" i="26"/>
  <c r="Z134" i="26"/>
  <c r="L127" i="26"/>
  <c r="D22" i="26"/>
  <c r="K99" i="26"/>
  <c r="S99" i="26"/>
  <c r="AA99" i="26"/>
  <c r="E106" i="26"/>
  <c r="M106" i="26"/>
  <c r="U106" i="26"/>
  <c r="AC106" i="26"/>
  <c r="K134" i="26"/>
  <c r="S134" i="26"/>
  <c r="AA134" i="26"/>
  <c r="E22" i="26"/>
  <c r="B110" i="26"/>
  <c r="C113" i="26" s="1"/>
  <c r="D99" i="26"/>
  <c r="L99" i="26"/>
  <c r="T99" i="26"/>
  <c r="F106" i="26"/>
  <c r="N106" i="26"/>
  <c r="V106" i="26"/>
  <c r="D134" i="26"/>
  <c r="L134" i="26"/>
  <c r="T134" i="26"/>
  <c r="T155" i="26"/>
  <c r="C134" i="26"/>
  <c r="C148" i="26"/>
  <c r="AK130" i="26"/>
  <c r="C99" i="26"/>
  <c r="D50" i="26"/>
  <c r="S22" i="26"/>
  <c r="I50" i="26"/>
  <c r="C120" i="26"/>
  <c r="S50" i="26"/>
  <c r="AA50" i="26"/>
  <c r="AB22" i="26"/>
  <c r="N29" i="26"/>
  <c r="I22" i="26"/>
  <c r="Q29" i="26"/>
  <c r="Y50" i="26"/>
  <c r="AG50" i="26"/>
  <c r="V22" i="26"/>
  <c r="K50" i="26"/>
  <c r="AA43" i="26"/>
  <c r="N22" i="26"/>
  <c r="AD22" i="26"/>
  <c r="C22" i="26"/>
  <c r="O22" i="26"/>
  <c r="AE22" i="26"/>
  <c r="L22" i="26"/>
  <c r="X22" i="26"/>
  <c r="AB50" i="26"/>
  <c r="F64" i="26"/>
  <c r="F29" i="26"/>
  <c r="AD64" i="26"/>
  <c r="AF43" i="26"/>
  <c r="X29" i="26"/>
  <c r="C43" i="26"/>
  <c r="Y29" i="26"/>
  <c r="H43" i="26"/>
  <c r="G22" i="26"/>
  <c r="P22" i="26"/>
  <c r="Y22" i="26"/>
  <c r="H29" i="26"/>
  <c r="AD29" i="26"/>
  <c r="K43" i="26"/>
  <c r="L50" i="26"/>
  <c r="N64" i="26"/>
  <c r="K64" i="26"/>
  <c r="H22" i="26"/>
  <c r="Q22" i="26"/>
  <c r="AA22" i="26"/>
  <c r="I29" i="26"/>
  <c r="AF29" i="26"/>
  <c r="P43" i="26"/>
  <c r="Q50" i="26"/>
  <c r="S64" i="26"/>
  <c r="S43" i="26"/>
  <c r="V64" i="26"/>
  <c r="K22" i="26"/>
  <c r="T22" i="26"/>
  <c r="AC22" i="26"/>
  <c r="P29" i="26"/>
  <c r="X43" i="26"/>
  <c r="T50" i="26"/>
  <c r="AA64" i="26"/>
  <c r="C64" i="26"/>
  <c r="Z71" i="26"/>
  <c r="R71" i="26"/>
  <c r="J71" i="26"/>
  <c r="B75" i="26"/>
  <c r="AG71" i="26"/>
  <c r="Y71" i="26"/>
  <c r="Q71" i="26"/>
  <c r="I71" i="26"/>
  <c r="AF71" i="26"/>
  <c r="X71" i="26"/>
  <c r="P71" i="26"/>
  <c r="H71" i="26"/>
  <c r="B82" i="26"/>
  <c r="AE71" i="26"/>
  <c r="W71" i="26"/>
  <c r="O71" i="26"/>
  <c r="G71" i="26"/>
  <c r="AD71" i="26"/>
  <c r="V71" i="26"/>
  <c r="N71" i="26"/>
  <c r="F71" i="26"/>
  <c r="AC71" i="26"/>
  <c r="U71" i="26"/>
  <c r="M71" i="26"/>
  <c r="E71" i="26"/>
  <c r="AB71" i="26"/>
  <c r="T71" i="26"/>
  <c r="L71" i="26"/>
  <c r="D71" i="26"/>
  <c r="AA71" i="26"/>
  <c r="S71" i="26"/>
  <c r="K71" i="26"/>
  <c r="C71" i="26"/>
  <c r="C15" i="26"/>
  <c r="K15" i="26"/>
  <c r="S15" i="26"/>
  <c r="AA15" i="26"/>
  <c r="E29" i="26"/>
  <c r="M29" i="26"/>
  <c r="U29" i="26"/>
  <c r="AC29" i="26"/>
  <c r="F36" i="26"/>
  <c r="N36" i="26"/>
  <c r="V36" i="26"/>
  <c r="AD36" i="26"/>
  <c r="G43" i="26"/>
  <c r="O43" i="26"/>
  <c r="W43" i="26"/>
  <c r="AE43" i="26"/>
  <c r="H50" i="26"/>
  <c r="P50" i="26"/>
  <c r="X50" i="26"/>
  <c r="AF50" i="26"/>
  <c r="I57" i="26"/>
  <c r="Q57" i="26"/>
  <c r="Y57" i="26"/>
  <c r="J64" i="26"/>
  <c r="R64" i="26"/>
  <c r="Z64" i="26"/>
  <c r="L15" i="26"/>
  <c r="AB15" i="26"/>
  <c r="G36" i="26"/>
  <c r="O36" i="26"/>
  <c r="W36" i="26"/>
  <c r="AE36" i="26"/>
  <c r="J57" i="26"/>
  <c r="R57" i="26"/>
  <c r="Z57" i="26"/>
  <c r="D15" i="26"/>
  <c r="T15" i="26"/>
  <c r="E15" i="26"/>
  <c r="M15" i="26"/>
  <c r="U15" i="26"/>
  <c r="AC15" i="26"/>
  <c r="G29" i="26"/>
  <c r="O29" i="26"/>
  <c r="W29" i="26"/>
  <c r="AE29" i="26"/>
  <c r="H36" i="26"/>
  <c r="P36" i="26"/>
  <c r="X36" i="26"/>
  <c r="AF36" i="26"/>
  <c r="I43" i="26"/>
  <c r="Q43" i="26"/>
  <c r="Y43" i="26"/>
  <c r="J50" i="26"/>
  <c r="R50" i="26"/>
  <c r="Z50" i="26"/>
  <c r="C57" i="26"/>
  <c r="K57" i="26"/>
  <c r="S57" i="26"/>
  <c r="AA57" i="26"/>
  <c r="D64" i="26"/>
  <c r="L64" i="26"/>
  <c r="T64" i="26"/>
  <c r="AB64" i="26"/>
  <c r="J15" i="26"/>
  <c r="Z15" i="26"/>
  <c r="F15" i="26"/>
  <c r="N15" i="26"/>
  <c r="V15" i="26"/>
  <c r="AD15" i="26"/>
  <c r="I36" i="26"/>
  <c r="Q36" i="26"/>
  <c r="Y36" i="26"/>
  <c r="AG36" i="26"/>
  <c r="J43" i="26"/>
  <c r="R43" i="26"/>
  <c r="Z43" i="26"/>
  <c r="D57" i="26"/>
  <c r="L57" i="26"/>
  <c r="T57" i="26"/>
  <c r="AB57" i="26"/>
  <c r="E64" i="26"/>
  <c r="M64" i="26"/>
  <c r="U64" i="26"/>
  <c r="AC64" i="26"/>
  <c r="E57" i="26"/>
  <c r="M57" i="26"/>
  <c r="U57" i="26"/>
  <c r="AC57" i="26"/>
  <c r="G15" i="26"/>
  <c r="O15" i="26"/>
  <c r="W15" i="26"/>
  <c r="AE15" i="26"/>
  <c r="J29" i="26"/>
  <c r="R29" i="26"/>
  <c r="Z29" i="26"/>
  <c r="C36" i="26"/>
  <c r="K36" i="26"/>
  <c r="S36" i="26"/>
  <c r="AA36" i="26"/>
  <c r="D43" i="26"/>
  <c r="L43" i="26"/>
  <c r="T43" i="26"/>
  <c r="AB43" i="26"/>
  <c r="E50" i="26"/>
  <c r="M50" i="26"/>
  <c r="U50" i="26"/>
  <c r="AC50" i="26"/>
  <c r="F57" i="26"/>
  <c r="N57" i="26"/>
  <c r="V57" i="26"/>
  <c r="AD57" i="26"/>
  <c r="G64" i="26"/>
  <c r="O64" i="26"/>
  <c r="W64" i="26"/>
  <c r="AE64" i="26"/>
  <c r="R15" i="26"/>
  <c r="J36" i="26"/>
  <c r="R36" i="26"/>
  <c r="Z36" i="26"/>
  <c r="H15" i="26"/>
  <c r="P15" i="26"/>
  <c r="X15" i="26"/>
  <c r="AF15" i="26"/>
  <c r="I15" i="26"/>
  <c r="Q15" i="26"/>
  <c r="Y15" i="26"/>
  <c r="J22" i="26"/>
  <c r="R22" i="26"/>
  <c r="C29" i="26"/>
  <c r="K29" i="26"/>
  <c r="S29" i="26"/>
  <c r="AA29" i="26"/>
  <c r="D36" i="26"/>
  <c r="L36" i="26"/>
  <c r="T36" i="26"/>
  <c r="AB36" i="26"/>
  <c r="E43" i="26"/>
  <c r="M43" i="26"/>
  <c r="U43" i="26"/>
  <c r="AC43" i="26"/>
  <c r="F50" i="26"/>
  <c r="N50" i="26"/>
  <c r="V50" i="26"/>
  <c r="AD50" i="26"/>
  <c r="G57" i="26"/>
  <c r="O57" i="26"/>
  <c r="W57" i="26"/>
  <c r="AE57" i="26"/>
  <c r="H64" i="26"/>
  <c r="P64" i="26"/>
  <c r="X64" i="26"/>
  <c r="AF64" i="26"/>
  <c r="D29" i="26"/>
  <c r="L29" i="26"/>
  <c r="T29" i="26"/>
  <c r="E36" i="26"/>
  <c r="M36" i="26"/>
  <c r="U36" i="26"/>
  <c r="F43" i="26"/>
  <c r="N43" i="26"/>
  <c r="V43" i="26"/>
  <c r="G50" i="26"/>
  <c r="O50" i="26"/>
  <c r="W50" i="26"/>
  <c r="H57" i="26"/>
  <c r="P57" i="26"/>
  <c r="X57" i="26"/>
  <c r="I64" i="26"/>
  <c r="Q64" i="26"/>
  <c r="Y64" i="26"/>
  <c r="AG64" i="26"/>
  <c r="AG57" i="25"/>
  <c r="AG43" i="25"/>
  <c r="AG8" i="25"/>
  <c r="AF8" i="25"/>
  <c r="AE8" i="25"/>
  <c r="AD8" i="25"/>
  <c r="AC8" i="25"/>
  <c r="AB8" i="25"/>
  <c r="AA8" i="25"/>
  <c r="Z8" i="25"/>
  <c r="Y8" i="25"/>
  <c r="X8" i="25"/>
  <c r="W8" i="25"/>
  <c r="V8" i="25"/>
  <c r="U8" i="25"/>
  <c r="T8" i="25"/>
  <c r="S8" i="25"/>
  <c r="R8" i="25"/>
  <c r="Q8" i="25"/>
  <c r="P8" i="25"/>
  <c r="O8" i="25"/>
  <c r="N8" i="25"/>
  <c r="M8" i="25"/>
  <c r="L8" i="25"/>
  <c r="K8" i="25"/>
  <c r="J8" i="25"/>
  <c r="I8" i="25"/>
  <c r="H8" i="25"/>
  <c r="G8" i="25"/>
  <c r="F8" i="25"/>
  <c r="E8" i="25"/>
  <c r="D8" i="25"/>
  <c r="C8" i="25"/>
  <c r="B61" i="25"/>
  <c r="AA64" i="25" s="1"/>
  <c r="B54" i="25"/>
  <c r="Y57" i="25" s="1"/>
  <c r="B47" i="25"/>
  <c r="AE50" i="25" s="1"/>
  <c r="B40" i="25"/>
  <c r="AC43" i="25" s="1"/>
  <c r="B33" i="25"/>
  <c r="AG36" i="25" s="1"/>
  <c r="B26" i="25"/>
  <c r="AE29" i="25" s="1"/>
  <c r="B19" i="25"/>
  <c r="AC22" i="25" s="1"/>
  <c r="V127" i="26" l="1"/>
  <c r="K162" i="26"/>
  <c r="Y162" i="26"/>
  <c r="F127" i="26"/>
  <c r="AC162" i="26"/>
  <c r="Q162" i="26"/>
  <c r="U162" i="26"/>
  <c r="I162" i="26"/>
  <c r="M162" i="26"/>
  <c r="Y127" i="26"/>
  <c r="W162" i="26"/>
  <c r="E162" i="26"/>
  <c r="O162" i="26"/>
  <c r="AC127" i="26"/>
  <c r="AE162" i="26"/>
  <c r="G162" i="26"/>
  <c r="E127" i="26"/>
  <c r="AB162" i="26"/>
  <c r="Z162" i="26"/>
  <c r="T162" i="26"/>
  <c r="R162" i="26"/>
  <c r="W127" i="26"/>
  <c r="V162" i="26"/>
  <c r="L162" i="26"/>
  <c r="J162" i="26"/>
  <c r="P162" i="26"/>
  <c r="N162" i="26"/>
  <c r="D162" i="26"/>
  <c r="H162" i="26"/>
  <c r="F162" i="26"/>
  <c r="AB127" i="26"/>
  <c r="AA162" i="26"/>
  <c r="X134" i="26"/>
  <c r="AD155" i="26"/>
  <c r="M134" i="26"/>
  <c r="X106" i="26"/>
  <c r="P106" i="26"/>
  <c r="AE99" i="26"/>
  <c r="U99" i="26"/>
  <c r="M99" i="26"/>
  <c r="W99" i="26"/>
  <c r="E99" i="26"/>
  <c r="N99" i="26"/>
  <c r="V99" i="26"/>
  <c r="N127" i="26"/>
  <c r="K127" i="26"/>
  <c r="X162" i="26"/>
  <c r="AE127" i="26"/>
  <c r="U127" i="26"/>
  <c r="Q127" i="26"/>
  <c r="O127" i="26"/>
  <c r="M127" i="26"/>
  <c r="I127" i="26"/>
  <c r="G127" i="26"/>
  <c r="Z127" i="26"/>
  <c r="AF127" i="26"/>
  <c r="C127" i="26"/>
  <c r="T127" i="26"/>
  <c r="R127" i="26"/>
  <c r="X127" i="26"/>
  <c r="AA127" i="26"/>
  <c r="J127" i="26"/>
  <c r="P127" i="26"/>
  <c r="D127" i="26"/>
  <c r="S127" i="26"/>
  <c r="H127" i="26"/>
  <c r="K155" i="26"/>
  <c r="AG155" i="26"/>
  <c r="AC155" i="26"/>
  <c r="L155" i="26"/>
  <c r="Q155" i="26"/>
  <c r="AF155" i="26"/>
  <c r="V155" i="26"/>
  <c r="M155" i="26"/>
  <c r="D155" i="26"/>
  <c r="I155" i="26"/>
  <c r="X155" i="26"/>
  <c r="AE155" i="26"/>
  <c r="N155" i="26"/>
  <c r="E155" i="26"/>
  <c r="Z155" i="26"/>
  <c r="P155" i="26"/>
  <c r="W155" i="26"/>
  <c r="F155" i="26"/>
  <c r="R155" i="26"/>
  <c r="H155" i="26"/>
  <c r="O155" i="26"/>
  <c r="AA155" i="26"/>
  <c r="J155" i="26"/>
  <c r="G155" i="26"/>
  <c r="C155" i="26"/>
  <c r="S155" i="26"/>
  <c r="AF113" i="26"/>
  <c r="X113" i="26"/>
  <c r="P113" i="26"/>
  <c r="H113" i="26"/>
  <c r="AE113" i="26"/>
  <c r="W113" i="26"/>
  <c r="O113" i="26"/>
  <c r="G113" i="26"/>
  <c r="AD113" i="26"/>
  <c r="V113" i="26"/>
  <c r="N113" i="26"/>
  <c r="F113" i="26"/>
  <c r="AC113" i="26"/>
  <c r="U113" i="26"/>
  <c r="M113" i="26"/>
  <c r="E113" i="26"/>
  <c r="AB113" i="26"/>
  <c r="T113" i="26"/>
  <c r="L113" i="26"/>
  <c r="D113" i="26"/>
  <c r="AA113" i="26"/>
  <c r="S113" i="26"/>
  <c r="K113" i="26"/>
  <c r="Z113" i="26"/>
  <c r="R113" i="26"/>
  <c r="J113" i="26"/>
  <c r="AG113" i="26"/>
  <c r="Y113" i="26"/>
  <c r="Q113" i="26"/>
  <c r="I113" i="26"/>
  <c r="Z148" i="26"/>
  <c r="R148" i="26"/>
  <c r="J148" i="26"/>
  <c r="AG148" i="26"/>
  <c r="Y148" i="26"/>
  <c r="Q148" i="26"/>
  <c r="I148" i="26"/>
  <c r="AF148" i="26"/>
  <c r="X148" i="26"/>
  <c r="P148" i="26"/>
  <c r="H148" i="26"/>
  <c r="AE148" i="26"/>
  <c r="W148" i="26"/>
  <c r="O148" i="26"/>
  <c r="G148" i="26"/>
  <c r="AD148" i="26"/>
  <c r="V148" i="26"/>
  <c r="N148" i="26"/>
  <c r="F148" i="26"/>
  <c r="AC148" i="26"/>
  <c r="U148" i="26"/>
  <c r="M148" i="26"/>
  <c r="E148" i="26"/>
  <c r="AB148" i="26"/>
  <c r="T148" i="26"/>
  <c r="L148" i="26"/>
  <c r="D148" i="26"/>
  <c r="AA148" i="26"/>
  <c r="S148" i="26"/>
  <c r="K148" i="26"/>
  <c r="Z92" i="26"/>
  <c r="R92" i="26"/>
  <c r="J92" i="26"/>
  <c r="AC92" i="26"/>
  <c r="U92" i="26"/>
  <c r="M92" i="26"/>
  <c r="E92" i="26"/>
  <c r="AG92" i="26"/>
  <c r="Y92" i="26"/>
  <c r="Q92" i="26"/>
  <c r="I92" i="26"/>
  <c r="D92" i="26"/>
  <c r="AF92" i="26"/>
  <c r="X92" i="26"/>
  <c r="P92" i="26"/>
  <c r="H92" i="26"/>
  <c r="AB92" i="26"/>
  <c r="AE92" i="26"/>
  <c r="W92" i="26"/>
  <c r="O92" i="26"/>
  <c r="G92" i="26"/>
  <c r="AD92" i="26"/>
  <c r="V92" i="26"/>
  <c r="N92" i="26"/>
  <c r="F92" i="26"/>
  <c r="T92" i="26"/>
  <c r="L92" i="26"/>
  <c r="AA92" i="26"/>
  <c r="S92" i="26"/>
  <c r="K92" i="26"/>
  <c r="C92" i="26"/>
  <c r="AF141" i="26"/>
  <c r="X141" i="26"/>
  <c r="P141" i="26"/>
  <c r="H141" i="26"/>
  <c r="AE141" i="26"/>
  <c r="W141" i="26"/>
  <c r="O141" i="26"/>
  <c r="G141" i="26"/>
  <c r="AD141" i="26"/>
  <c r="V141" i="26"/>
  <c r="N141" i="26"/>
  <c r="F141" i="26"/>
  <c r="AC141" i="26"/>
  <c r="U141" i="26"/>
  <c r="M141" i="26"/>
  <c r="E141" i="26"/>
  <c r="AB141" i="26"/>
  <c r="T141" i="26"/>
  <c r="L141" i="26"/>
  <c r="D141" i="26"/>
  <c r="AA141" i="26"/>
  <c r="S141" i="26"/>
  <c r="K141" i="26"/>
  <c r="Z141" i="26"/>
  <c r="R141" i="26"/>
  <c r="J141" i="26"/>
  <c r="Y141" i="26"/>
  <c r="Q141" i="26"/>
  <c r="I141" i="26"/>
  <c r="Z120" i="26"/>
  <c r="R120" i="26"/>
  <c r="J120" i="26"/>
  <c r="AG120" i="26"/>
  <c r="Y120" i="26"/>
  <c r="Q120" i="26"/>
  <c r="I120" i="26"/>
  <c r="AF120" i="26"/>
  <c r="X120" i="26"/>
  <c r="P120" i="26"/>
  <c r="H120" i="26"/>
  <c r="AE120" i="26"/>
  <c r="W120" i="26"/>
  <c r="O120" i="26"/>
  <c r="G120" i="26"/>
  <c r="AD120" i="26"/>
  <c r="V120" i="26"/>
  <c r="N120" i="26"/>
  <c r="F120" i="26"/>
  <c r="AC120" i="26"/>
  <c r="U120" i="26"/>
  <c r="M120" i="26"/>
  <c r="E120" i="26"/>
  <c r="AB120" i="26"/>
  <c r="T120" i="26"/>
  <c r="L120" i="26"/>
  <c r="D120" i="26"/>
  <c r="AA120" i="26"/>
  <c r="S120" i="26"/>
  <c r="K120" i="26"/>
  <c r="C106" i="26"/>
  <c r="C169" i="26"/>
  <c r="C162" i="26"/>
  <c r="AC85" i="26"/>
  <c r="U85" i="26"/>
  <c r="M85" i="26"/>
  <c r="E85" i="26"/>
  <c r="AB85" i="26"/>
  <c r="T85" i="26"/>
  <c r="L85" i="26"/>
  <c r="D85" i="26"/>
  <c r="AA85" i="26"/>
  <c r="S85" i="26"/>
  <c r="K85" i="26"/>
  <c r="C85" i="26"/>
  <c r="Z85" i="26"/>
  <c r="R85" i="26"/>
  <c r="J85" i="26"/>
  <c r="AG85" i="26"/>
  <c r="Y85" i="26"/>
  <c r="Q85" i="26"/>
  <c r="I85" i="26"/>
  <c r="AF85" i="26"/>
  <c r="X85" i="26"/>
  <c r="P85" i="26"/>
  <c r="H85" i="26"/>
  <c r="AE85" i="26"/>
  <c r="W85" i="26"/>
  <c r="O85" i="26"/>
  <c r="G85" i="26"/>
  <c r="AD85" i="26"/>
  <c r="V85" i="26"/>
  <c r="N85" i="26"/>
  <c r="F85" i="26"/>
  <c r="Z78" i="26"/>
  <c r="R78" i="26"/>
  <c r="J78" i="26"/>
  <c r="AE77" i="26"/>
  <c r="Y78" i="26"/>
  <c r="Q78" i="26"/>
  <c r="I78" i="26"/>
  <c r="X78" i="26"/>
  <c r="P78" i="26"/>
  <c r="H78" i="26"/>
  <c r="AE78" i="26"/>
  <c r="W78" i="26"/>
  <c r="O78" i="26"/>
  <c r="G78" i="26"/>
  <c r="AD78" i="26"/>
  <c r="V78" i="26"/>
  <c r="N78" i="26"/>
  <c r="F78" i="26"/>
  <c r="AC78" i="26"/>
  <c r="U78" i="26"/>
  <c r="M78" i="26"/>
  <c r="E78" i="26"/>
  <c r="AB78" i="26"/>
  <c r="T78" i="26"/>
  <c r="L78" i="26"/>
  <c r="D78" i="26"/>
  <c r="AA78" i="26"/>
  <c r="S78" i="26"/>
  <c r="K78" i="26"/>
  <c r="C78" i="26"/>
  <c r="C57" i="25"/>
  <c r="F43" i="25"/>
  <c r="N43" i="25"/>
  <c r="V43" i="25"/>
  <c r="AD43" i="25"/>
  <c r="H50" i="25"/>
  <c r="P50" i="25"/>
  <c r="X50" i="25"/>
  <c r="AF50" i="25"/>
  <c r="J57" i="25"/>
  <c r="R57" i="25"/>
  <c r="Z57" i="25"/>
  <c r="D64" i="25"/>
  <c r="L64" i="25"/>
  <c r="T64" i="25"/>
  <c r="AB64" i="25"/>
  <c r="G43" i="25"/>
  <c r="O43" i="25"/>
  <c r="W43" i="25"/>
  <c r="AE43" i="25"/>
  <c r="I50" i="25"/>
  <c r="Q50" i="25"/>
  <c r="Y50" i="25"/>
  <c r="AG50" i="25"/>
  <c r="K57" i="25"/>
  <c r="S57" i="25"/>
  <c r="AA57" i="25"/>
  <c r="E64" i="25"/>
  <c r="M64" i="25"/>
  <c r="U64" i="25"/>
  <c r="AC64" i="25"/>
  <c r="H43" i="25"/>
  <c r="P43" i="25"/>
  <c r="X43" i="25"/>
  <c r="AF43" i="25"/>
  <c r="J50" i="25"/>
  <c r="R50" i="25"/>
  <c r="Z50" i="25"/>
  <c r="D57" i="25"/>
  <c r="L57" i="25"/>
  <c r="T57" i="25"/>
  <c r="AB57" i="25"/>
  <c r="F64" i="25"/>
  <c r="N64" i="25"/>
  <c r="V64" i="25"/>
  <c r="AD64" i="25"/>
  <c r="I43" i="25"/>
  <c r="Q43" i="25"/>
  <c r="Y43" i="25"/>
  <c r="K50" i="25"/>
  <c r="S50" i="25"/>
  <c r="AA50" i="25"/>
  <c r="E57" i="25"/>
  <c r="M57" i="25"/>
  <c r="U57" i="25"/>
  <c r="AC57" i="25"/>
  <c r="G64" i="25"/>
  <c r="O64" i="25"/>
  <c r="W64" i="25"/>
  <c r="AE64" i="25"/>
  <c r="J43" i="25"/>
  <c r="R43" i="25"/>
  <c r="Z43" i="25"/>
  <c r="D50" i="25"/>
  <c r="L50" i="25"/>
  <c r="T50" i="25"/>
  <c r="AB50" i="25"/>
  <c r="F57" i="25"/>
  <c r="N57" i="25"/>
  <c r="V57" i="25"/>
  <c r="AD57" i="25"/>
  <c r="H64" i="25"/>
  <c r="P64" i="25"/>
  <c r="X64" i="25"/>
  <c r="AF64" i="25"/>
  <c r="C22" i="25"/>
  <c r="C29" i="25"/>
  <c r="C36" i="25"/>
  <c r="K43" i="25"/>
  <c r="S43" i="25"/>
  <c r="AA43" i="25"/>
  <c r="E50" i="25"/>
  <c r="M50" i="25"/>
  <c r="U50" i="25"/>
  <c r="AC50" i="25"/>
  <c r="G57" i="25"/>
  <c r="O57" i="25"/>
  <c r="W57" i="25"/>
  <c r="AE57" i="25"/>
  <c r="I64" i="25"/>
  <c r="Q64" i="25"/>
  <c r="Y64" i="25"/>
  <c r="AG64" i="25"/>
  <c r="C50" i="25"/>
  <c r="D43" i="25"/>
  <c r="L43" i="25"/>
  <c r="T43" i="25"/>
  <c r="AB43" i="25"/>
  <c r="F50" i="25"/>
  <c r="N50" i="25"/>
  <c r="V50" i="25"/>
  <c r="AD50" i="25"/>
  <c r="H57" i="25"/>
  <c r="P57" i="25"/>
  <c r="X57" i="25"/>
  <c r="AF57" i="25"/>
  <c r="J64" i="25"/>
  <c r="R64" i="25"/>
  <c r="Z64" i="25"/>
  <c r="E43" i="25"/>
  <c r="M43" i="25"/>
  <c r="U43" i="25"/>
  <c r="G50" i="25"/>
  <c r="O50" i="25"/>
  <c r="W50" i="25"/>
  <c r="I57" i="25"/>
  <c r="Q57" i="25"/>
  <c r="K64" i="25"/>
  <c r="S64" i="25"/>
  <c r="C64" i="25"/>
  <c r="F22" i="25"/>
  <c r="N22" i="25"/>
  <c r="V22" i="25"/>
  <c r="AD22" i="25"/>
  <c r="H29" i="25"/>
  <c r="P29" i="25"/>
  <c r="X29" i="25"/>
  <c r="AF29" i="25"/>
  <c r="J36" i="25"/>
  <c r="R36" i="25"/>
  <c r="Z36" i="25"/>
  <c r="G22" i="25"/>
  <c r="O22" i="25"/>
  <c r="W22" i="25"/>
  <c r="AE22" i="25"/>
  <c r="I29" i="25"/>
  <c r="Q29" i="25"/>
  <c r="Y29" i="25"/>
  <c r="AG29" i="25"/>
  <c r="K36" i="25"/>
  <c r="S36" i="25"/>
  <c r="AA36" i="25"/>
  <c r="H22" i="25"/>
  <c r="P22" i="25"/>
  <c r="X22" i="25"/>
  <c r="AF22" i="25"/>
  <c r="J29" i="25"/>
  <c r="R29" i="25"/>
  <c r="Z29" i="25"/>
  <c r="D36" i="25"/>
  <c r="L36" i="25"/>
  <c r="T36" i="25"/>
  <c r="AB36" i="25"/>
  <c r="I22" i="25"/>
  <c r="Q22" i="25"/>
  <c r="Y22" i="25"/>
  <c r="AG22" i="25"/>
  <c r="K29" i="25"/>
  <c r="S29" i="25"/>
  <c r="AA29" i="25"/>
  <c r="E36" i="25"/>
  <c r="M36" i="25"/>
  <c r="U36" i="25"/>
  <c r="AC36" i="25"/>
  <c r="J22" i="25"/>
  <c r="R22" i="25"/>
  <c r="Z22" i="25"/>
  <c r="D29" i="25"/>
  <c r="L29" i="25"/>
  <c r="T29" i="25"/>
  <c r="AB29" i="25"/>
  <c r="F36" i="25"/>
  <c r="N36" i="25"/>
  <c r="V36" i="25"/>
  <c r="AD36" i="25"/>
  <c r="K22" i="25"/>
  <c r="S22" i="25"/>
  <c r="AA22" i="25"/>
  <c r="E29" i="25"/>
  <c r="M29" i="25"/>
  <c r="U29" i="25"/>
  <c r="AC29" i="25"/>
  <c r="G36" i="25"/>
  <c r="O36" i="25"/>
  <c r="W36" i="25"/>
  <c r="AE36" i="25"/>
  <c r="B68" i="25"/>
  <c r="D22" i="25"/>
  <c r="L22" i="25"/>
  <c r="T22" i="25"/>
  <c r="AB22" i="25"/>
  <c r="F29" i="25"/>
  <c r="N29" i="25"/>
  <c r="V29" i="25"/>
  <c r="AD29" i="25"/>
  <c r="H36" i="25"/>
  <c r="P36" i="25"/>
  <c r="X36" i="25"/>
  <c r="AF36" i="25"/>
  <c r="E22" i="25"/>
  <c r="M22" i="25"/>
  <c r="U22" i="25"/>
  <c r="G29" i="25"/>
  <c r="O29" i="25"/>
  <c r="W29" i="25"/>
  <c r="I36" i="25"/>
  <c r="Q36" i="25"/>
  <c r="Y36" i="25"/>
  <c r="C43" i="25"/>
  <c r="B12" i="25"/>
  <c r="AC71" i="25" l="1"/>
  <c r="U71" i="25"/>
  <c r="M71" i="25"/>
  <c r="E71" i="25"/>
  <c r="AB71" i="25"/>
  <c r="T71" i="25"/>
  <c r="L71" i="25"/>
  <c r="D71" i="25"/>
  <c r="AA71" i="25"/>
  <c r="S71" i="25"/>
  <c r="K71" i="25"/>
  <c r="Z71" i="25"/>
  <c r="R71" i="25"/>
  <c r="J71" i="25"/>
  <c r="AG71" i="25"/>
  <c r="Y71" i="25"/>
  <c r="Q71" i="25"/>
  <c r="I71" i="25"/>
  <c r="AF71" i="25"/>
  <c r="X71" i="25"/>
  <c r="P71" i="25"/>
  <c r="H71" i="25"/>
  <c r="AE71" i="25"/>
  <c r="W71" i="25"/>
  <c r="O71" i="25"/>
  <c r="G71" i="25"/>
  <c r="AD71" i="25"/>
  <c r="V71" i="25"/>
  <c r="N71" i="25"/>
  <c r="F71" i="25"/>
  <c r="C71" i="25"/>
  <c r="AA15" i="25"/>
  <c r="S15" i="25"/>
  <c r="K15" i="25"/>
  <c r="C15" i="25"/>
  <c r="Z15" i="25"/>
  <c r="R15" i="25"/>
  <c r="J15" i="25"/>
  <c r="AG15" i="25"/>
  <c r="Y15" i="25"/>
  <c r="Q15" i="25"/>
  <c r="I15" i="25"/>
  <c r="AF15" i="25"/>
  <c r="X15" i="25"/>
  <c r="P15" i="25"/>
  <c r="H15" i="25"/>
  <c r="AE15" i="25"/>
  <c r="W15" i="25"/>
  <c r="O15" i="25"/>
  <c r="G15" i="25"/>
  <c r="AD15" i="25"/>
  <c r="V15" i="25"/>
  <c r="N15" i="25"/>
  <c r="F15" i="25"/>
  <c r="AC15" i="25"/>
  <c r="U15" i="25"/>
  <c r="M15" i="25"/>
  <c r="E15" i="25"/>
  <c r="AB15" i="25"/>
  <c r="T15" i="25"/>
  <c r="L15" i="25"/>
  <c r="D15" i="25"/>
  <c r="B75" i="25"/>
  <c r="AE78" i="25" s="1"/>
  <c r="B82" i="25"/>
  <c r="AH88" i="25"/>
  <c r="AK88" i="25" s="1"/>
  <c r="AH87" i="25"/>
  <c r="AK87" i="25" s="1"/>
  <c r="AH81" i="25"/>
  <c r="AK81" i="25" s="1"/>
  <c r="AH80" i="25"/>
  <c r="AK80" i="25" s="1"/>
  <c r="AH74" i="25"/>
  <c r="AK74" i="25" s="1"/>
  <c r="AH73" i="25"/>
  <c r="AK73" i="25" s="1"/>
  <c r="AH67" i="25"/>
  <c r="AK67" i="25" s="1"/>
  <c r="AH66" i="25"/>
  <c r="AK66" i="25" s="1"/>
  <c r="AH60" i="25"/>
  <c r="AK60" i="25" s="1"/>
  <c r="AH59" i="25"/>
  <c r="AK59" i="25" s="1"/>
  <c r="AH53" i="25"/>
  <c r="AK53" i="25" s="1"/>
  <c r="AH52" i="25"/>
  <c r="AK52" i="25" s="1"/>
  <c r="AH46" i="25"/>
  <c r="AK46" i="25" s="1"/>
  <c r="AH45" i="25"/>
  <c r="AK45" i="25" s="1"/>
  <c r="AH39" i="25"/>
  <c r="AK39" i="25" s="1"/>
  <c r="AH38" i="25"/>
  <c r="AK38" i="25" s="1"/>
  <c r="AH32" i="25"/>
  <c r="AK32" i="25" s="1"/>
  <c r="AH31" i="25"/>
  <c r="AH25" i="25"/>
  <c r="AK25" i="25" s="1"/>
  <c r="AH24" i="25"/>
  <c r="AK24" i="25" s="1"/>
  <c r="AH18" i="25"/>
  <c r="AH17" i="25"/>
  <c r="AH11" i="25"/>
  <c r="AK11" i="25" s="1"/>
  <c r="AL11" i="25" s="1"/>
  <c r="AH10" i="25"/>
  <c r="AK18" i="25" l="1"/>
  <c r="AL18" i="25" s="1"/>
  <c r="AI90" i="25"/>
  <c r="AI95" i="25" s="1"/>
  <c r="AK10" i="25"/>
  <c r="AL10" i="25" s="1"/>
  <c r="AK31" i="25"/>
  <c r="AK17" i="25"/>
  <c r="AL17" i="25" s="1"/>
  <c r="AE77" i="25"/>
  <c r="W78" i="25"/>
  <c r="O78" i="25"/>
  <c r="G78" i="25"/>
  <c r="AD78" i="25"/>
  <c r="V78" i="25"/>
  <c r="N78" i="25"/>
  <c r="F78" i="25"/>
  <c r="AC78" i="25"/>
  <c r="U78" i="25"/>
  <c r="M78" i="25"/>
  <c r="E78" i="25"/>
  <c r="AB78" i="25"/>
  <c r="T78" i="25"/>
  <c r="L78" i="25"/>
  <c r="D78" i="25"/>
  <c r="AA78" i="25"/>
  <c r="S78" i="25"/>
  <c r="K78" i="25"/>
  <c r="Z78" i="25"/>
  <c r="R78" i="25"/>
  <c r="J78" i="25"/>
  <c r="Y78" i="25"/>
  <c r="Q78" i="25"/>
  <c r="I78" i="25"/>
  <c r="X78" i="25"/>
  <c r="P78" i="25"/>
  <c r="H78" i="25"/>
  <c r="AG85" i="25"/>
  <c r="Y85" i="25"/>
  <c r="Q85" i="25"/>
  <c r="I85" i="25"/>
  <c r="AF85" i="25"/>
  <c r="X85" i="25"/>
  <c r="P85" i="25"/>
  <c r="H85" i="25"/>
  <c r="AE85" i="25"/>
  <c r="W85" i="25"/>
  <c r="O85" i="25"/>
  <c r="G85" i="25"/>
  <c r="AD85" i="25"/>
  <c r="V85" i="25"/>
  <c r="N85" i="25"/>
  <c r="F85" i="25"/>
  <c r="AC85" i="25"/>
  <c r="U85" i="25"/>
  <c r="M85" i="25"/>
  <c r="E85" i="25"/>
  <c r="AB85" i="25"/>
  <c r="T85" i="25"/>
  <c r="L85" i="25"/>
  <c r="D85" i="25"/>
  <c r="AA85" i="25"/>
  <c r="S85" i="25"/>
  <c r="K85" i="25"/>
  <c r="Z85" i="25"/>
  <c r="R85" i="25"/>
  <c r="J85" i="25"/>
  <c r="C78" i="25"/>
  <c r="C85" i="25"/>
  <c r="AI91" i="25"/>
  <c r="AI97" i="25" s="1"/>
  <c r="AI93" i="24" l="1"/>
  <c r="AH88" i="24"/>
  <c r="AH87" i="24"/>
  <c r="D84" i="24"/>
  <c r="E84" i="24" s="1"/>
  <c r="F84" i="24" s="1"/>
  <c r="G84" i="24" s="1"/>
  <c r="H84" i="24" s="1"/>
  <c r="I84" i="24" s="1"/>
  <c r="J84" i="24" s="1"/>
  <c r="K84" i="24" s="1"/>
  <c r="L84" i="24" s="1"/>
  <c r="M84" i="24" s="1"/>
  <c r="N84" i="24" s="1"/>
  <c r="O84" i="24" s="1"/>
  <c r="P84" i="24" s="1"/>
  <c r="Q84" i="24" s="1"/>
  <c r="R84" i="24" s="1"/>
  <c r="S84" i="24" s="1"/>
  <c r="T84" i="24" s="1"/>
  <c r="U84" i="24" s="1"/>
  <c r="V84" i="24" s="1"/>
  <c r="W84" i="24" s="1"/>
  <c r="X84" i="24" s="1"/>
  <c r="Y84" i="24" s="1"/>
  <c r="Z84" i="24" s="1"/>
  <c r="AA84" i="24" s="1"/>
  <c r="AB84" i="24" s="1"/>
  <c r="AC84" i="24" s="1"/>
  <c r="AD84" i="24" s="1"/>
  <c r="AE84" i="24" s="1"/>
  <c r="AF84" i="24" s="1"/>
  <c r="AG84" i="24" s="1"/>
  <c r="AH81" i="24"/>
  <c r="AH80" i="24"/>
  <c r="D77" i="24"/>
  <c r="E77" i="24" s="1"/>
  <c r="F77" i="24" s="1"/>
  <c r="G77" i="24" s="1"/>
  <c r="H77" i="24" s="1"/>
  <c r="I77" i="24" s="1"/>
  <c r="J77" i="24" s="1"/>
  <c r="K77" i="24" s="1"/>
  <c r="L77" i="24" s="1"/>
  <c r="M77" i="24" s="1"/>
  <c r="N77" i="24" s="1"/>
  <c r="O77" i="24" s="1"/>
  <c r="P77" i="24" s="1"/>
  <c r="Q77" i="24" s="1"/>
  <c r="R77" i="24" s="1"/>
  <c r="S77" i="24" s="1"/>
  <c r="T77" i="24" s="1"/>
  <c r="U77" i="24" s="1"/>
  <c r="V77" i="24" s="1"/>
  <c r="W77" i="24" s="1"/>
  <c r="X77" i="24" s="1"/>
  <c r="Y77" i="24" s="1"/>
  <c r="Z77" i="24" s="1"/>
  <c r="AA77" i="24" s="1"/>
  <c r="AB77" i="24" s="1"/>
  <c r="AC77" i="24" s="1"/>
  <c r="AD77" i="24" s="1"/>
  <c r="AH74" i="24"/>
  <c r="AH73" i="24"/>
  <c r="D70" i="24"/>
  <c r="E70" i="24" s="1"/>
  <c r="F70" i="24" s="1"/>
  <c r="G70" i="24" s="1"/>
  <c r="H70" i="24" s="1"/>
  <c r="I70" i="24" s="1"/>
  <c r="J70" i="24" s="1"/>
  <c r="K70" i="24" s="1"/>
  <c r="L70" i="24" s="1"/>
  <c r="M70" i="24" s="1"/>
  <c r="N70" i="24" s="1"/>
  <c r="O70" i="24" s="1"/>
  <c r="P70" i="24" s="1"/>
  <c r="Q70" i="24" s="1"/>
  <c r="R70" i="24" s="1"/>
  <c r="S70" i="24" s="1"/>
  <c r="T70" i="24" s="1"/>
  <c r="U70" i="24" s="1"/>
  <c r="V70" i="24" s="1"/>
  <c r="W70" i="24" s="1"/>
  <c r="X70" i="24" s="1"/>
  <c r="Y70" i="24" s="1"/>
  <c r="Z70" i="24" s="1"/>
  <c r="AA70" i="24" s="1"/>
  <c r="AB70" i="24" s="1"/>
  <c r="AC70" i="24" s="1"/>
  <c r="AD70" i="24" s="1"/>
  <c r="AE70" i="24" s="1"/>
  <c r="AF70" i="24" s="1"/>
  <c r="AG70" i="24" s="1"/>
  <c r="AH67" i="24"/>
  <c r="AH66" i="24"/>
  <c r="D63" i="24"/>
  <c r="E63" i="24" s="1"/>
  <c r="F63" i="24" s="1"/>
  <c r="G63" i="24" s="1"/>
  <c r="H63" i="24" s="1"/>
  <c r="I63" i="24" s="1"/>
  <c r="J63" i="24" s="1"/>
  <c r="K63" i="24" s="1"/>
  <c r="L63" i="24" s="1"/>
  <c r="M63" i="24" s="1"/>
  <c r="N63" i="24" s="1"/>
  <c r="O63" i="24" s="1"/>
  <c r="P63" i="24" s="1"/>
  <c r="Q63" i="24" s="1"/>
  <c r="R63" i="24" s="1"/>
  <c r="S63" i="24" s="1"/>
  <c r="T63" i="24" s="1"/>
  <c r="U63" i="24" s="1"/>
  <c r="V63" i="24" s="1"/>
  <c r="W63" i="24" s="1"/>
  <c r="X63" i="24" s="1"/>
  <c r="Y63" i="24" s="1"/>
  <c r="Z63" i="24" s="1"/>
  <c r="AA63" i="24" s="1"/>
  <c r="AB63" i="24" s="1"/>
  <c r="AC63" i="24" s="1"/>
  <c r="AD63" i="24" s="1"/>
  <c r="AE63" i="24" s="1"/>
  <c r="AF63" i="24" s="1"/>
  <c r="AG63" i="24" s="1"/>
  <c r="AH60" i="24"/>
  <c r="AH59" i="24"/>
  <c r="D56" i="24"/>
  <c r="E56" i="24" s="1"/>
  <c r="F56" i="24" s="1"/>
  <c r="G56" i="24" s="1"/>
  <c r="H56" i="24" s="1"/>
  <c r="I56" i="24" s="1"/>
  <c r="J56" i="24" s="1"/>
  <c r="K56" i="24" s="1"/>
  <c r="L56" i="24" s="1"/>
  <c r="M56" i="24" s="1"/>
  <c r="N56" i="24" s="1"/>
  <c r="O56" i="24" s="1"/>
  <c r="P56" i="24" s="1"/>
  <c r="Q56" i="24" s="1"/>
  <c r="R56" i="24" s="1"/>
  <c r="S56" i="24" s="1"/>
  <c r="T56" i="24" s="1"/>
  <c r="U56" i="24" s="1"/>
  <c r="V56" i="24" s="1"/>
  <c r="W56" i="24" s="1"/>
  <c r="X56" i="24" s="1"/>
  <c r="Y56" i="24" s="1"/>
  <c r="Z56" i="24" s="1"/>
  <c r="AA56" i="24" s="1"/>
  <c r="AB56" i="24" s="1"/>
  <c r="AC56" i="24" s="1"/>
  <c r="AD56" i="24" s="1"/>
  <c r="AE56" i="24" s="1"/>
  <c r="AF56" i="24" s="1"/>
  <c r="AH53" i="24"/>
  <c r="AH52" i="24"/>
  <c r="D49" i="24"/>
  <c r="E49" i="24" s="1"/>
  <c r="F49" i="24" s="1"/>
  <c r="G49" i="24" s="1"/>
  <c r="H49" i="24" s="1"/>
  <c r="I49" i="24" s="1"/>
  <c r="J49" i="24" s="1"/>
  <c r="K49" i="24" s="1"/>
  <c r="L49" i="24" s="1"/>
  <c r="M49" i="24" s="1"/>
  <c r="N49" i="24" s="1"/>
  <c r="O49" i="24" s="1"/>
  <c r="P49" i="24" s="1"/>
  <c r="Q49" i="24" s="1"/>
  <c r="R49" i="24" s="1"/>
  <c r="S49" i="24" s="1"/>
  <c r="T49" i="24" s="1"/>
  <c r="U49" i="24" s="1"/>
  <c r="V49" i="24" s="1"/>
  <c r="W49" i="24" s="1"/>
  <c r="X49" i="24" s="1"/>
  <c r="Y49" i="24" s="1"/>
  <c r="Z49" i="24" s="1"/>
  <c r="AA49" i="24" s="1"/>
  <c r="AB49" i="24" s="1"/>
  <c r="AC49" i="24" s="1"/>
  <c r="AD49" i="24" s="1"/>
  <c r="AE49" i="24" s="1"/>
  <c r="AF49" i="24" s="1"/>
  <c r="AG49" i="24" s="1"/>
  <c r="AH46" i="24"/>
  <c r="AH45" i="24"/>
  <c r="D42" i="24"/>
  <c r="E42" i="24" s="1"/>
  <c r="F42" i="24" s="1"/>
  <c r="G42" i="24" s="1"/>
  <c r="H42" i="24" s="1"/>
  <c r="I42" i="24" s="1"/>
  <c r="J42" i="24" s="1"/>
  <c r="K42" i="24" s="1"/>
  <c r="L42" i="24" s="1"/>
  <c r="M42" i="24" s="1"/>
  <c r="N42" i="24" s="1"/>
  <c r="O42" i="24" s="1"/>
  <c r="P42" i="24" s="1"/>
  <c r="Q42" i="24" s="1"/>
  <c r="R42" i="24" s="1"/>
  <c r="S42" i="24" s="1"/>
  <c r="T42" i="24" s="1"/>
  <c r="U42" i="24" s="1"/>
  <c r="V42" i="24" s="1"/>
  <c r="W42" i="24" s="1"/>
  <c r="X42" i="24" s="1"/>
  <c r="Y42" i="24" s="1"/>
  <c r="Z42" i="24" s="1"/>
  <c r="AA42" i="24" s="1"/>
  <c r="AB42" i="24" s="1"/>
  <c r="AC42" i="24" s="1"/>
  <c r="AD42" i="24" s="1"/>
  <c r="AE42" i="24" s="1"/>
  <c r="AF42" i="24" s="1"/>
  <c r="AH39" i="24"/>
  <c r="AH38" i="24"/>
  <c r="D35" i="24"/>
  <c r="E35" i="24" s="1"/>
  <c r="F35" i="24" s="1"/>
  <c r="G35" i="24" s="1"/>
  <c r="H35" i="24" s="1"/>
  <c r="I35" i="24" s="1"/>
  <c r="J35" i="24" s="1"/>
  <c r="K35" i="24" s="1"/>
  <c r="L35" i="24" s="1"/>
  <c r="M35" i="24" s="1"/>
  <c r="N35" i="24" s="1"/>
  <c r="O35" i="24" s="1"/>
  <c r="P35" i="24" s="1"/>
  <c r="Q35" i="24" s="1"/>
  <c r="R35" i="24" s="1"/>
  <c r="S35" i="24" s="1"/>
  <c r="T35" i="24" s="1"/>
  <c r="U35" i="24" s="1"/>
  <c r="V35" i="24" s="1"/>
  <c r="W35" i="24" s="1"/>
  <c r="X35" i="24" s="1"/>
  <c r="Y35" i="24" s="1"/>
  <c r="Z35" i="24" s="1"/>
  <c r="AA35" i="24" s="1"/>
  <c r="AB35" i="24" s="1"/>
  <c r="AC35" i="24" s="1"/>
  <c r="AD35" i="24" s="1"/>
  <c r="AE35" i="24" s="1"/>
  <c r="AF35" i="24" s="1"/>
  <c r="AG35" i="24" s="1"/>
  <c r="AH32" i="24"/>
  <c r="AH31" i="24"/>
  <c r="D28" i="24"/>
  <c r="E28" i="24" s="1"/>
  <c r="F28" i="24" s="1"/>
  <c r="G28" i="24" s="1"/>
  <c r="H28" i="24" s="1"/>
  <c r="I28" i="24" s="1"/>
  <c r="J28" i="24" s="1"/>
  <c r="K28" i="24" s="1"/>
  <c r="L28" i="24" s="1"/>
  <c r="M28" i="24" s="1"/>
  <c r="N28" i="24" s="1"/>
  <c r="O28" i="24" s="1"/>
  <c r="P28" i="24" s="1"/>
  <c r="Q28" i="24" s="1"/>
  <c r="R28" i="24" s="1"/>
  <c r="S28" i="24" s="1"/>
  <c r="T28" i="24" s="1"/>
  <c r="U28" i="24" s="1"/>
  <c r="V28" i="24" s="1"/>
  <c r="W28" i="24" s="1"/>
  <c r="X28" i="24" s="1"/>
  <c r="Y28" i="24" s="1"/>
  <c r="Z28" i="24" s="1"/>
  <c r="AA28" i="24" s="1"/>
  <c r="AB28" i="24" s="1"/>
  <c r="AC28" i="24" s="1"/>
  <c r="AD28" i="24" s="1"/>
  <c r="AE28" i="24" s="1"/>
  <c r="AF28" i="24" s="1"/>
  <c r="AG28" i="24" s="1"/>
  <c r="AH25" i="24"/>
  <c r="AH24" i="24"/>
  <c r="D21" i="24"/>
  <c r="E21" i="24" s="1"/>
  <c r="F21" i="24" s="1"/>
  <c r="G21" i="24" s="1"/>
  <c r="H21" i="24" s="1"/>
  <c r="I21" i="24" s="1"/>
  <c r="J21" i="24" s="1"/>
  <c r="K21" i="24" s="1"/>
  <c r="L21" i="24" s="1"/>
  <c r="M21" i="24" s="1"/>
  <c r="N21" i="24" s="1"/>
  <c r="O21" i="24" s="1"/>
  <c r="P21" i="24" s="1"/>
  <c r="Q21" i="24" s="1"/>
  <c r="R21" i="24" s="1"/>
  <c r="S21" i="24" s="1"/>
  <c r="T21" i="24" s="1"/>
  <c r="U21" i="24" s="1"/>
  <c r="V21" i="24" s="1"/>
  <c r="W21" i="24" s="1"/>
  <c r="X21" i="24" s="1"/>
  <c r="Y21" i="24" s="1"/>
  <c r="Z21" i="24" s="1"/>
  <c r="AA21" i="24" s="1"/>
  <c r="AB21" i="24" s="1"/>
  <c r="AC21" i="24" s="1"/>
  <c r="AD21" i="24" s="1"/>
  <c r="AE21" i="24" s="1"/>
  <c r="AF21" i="24" s="1"/>
  <c r="AH18" i="24"/>
  <c r="AH17" i="24"/>
  <c r="D14" i="24"/>
  <c r="E14" i="24" s="1"/>
  <c r="F14" i="24" s="1"/>
  <c r="G14" i="24" s="1"/>
  <c r="H14" i="24" s="1"/>
  <c r="I14" i="24" s="1"/>
  <c r="J14" i="24" s="1"/>
  <c r="K14" i="24" s="1"/>
  <c r="L14" i="24" s="1"/>
  <c r="M14" i="24" s="1"/>
  <c r="N14" i="24" s="1"/>
  <c r="O14" i="24" s="1"/>
  <c r="P14" i="24" s="1"/>
  <c r="Q14" i="24" s="1"/>
  <c r="R14" i="24" s="1"/>
  <c r="S14" i="24" s="1"/>
  <c r="T14" i="24" s="1"/>
  <c r="U14" i="24" s="1"/>
  <c r="V14" i="24" s="1"/>
  <c r="W14" i="24" s="1"/>
  <c r="X14" i="24" s="1"/>
  <c r="Y14" i="24" s="1"/>
  <c r="Z14" i="24" s="1"/>
  <c r="AA14" i="24" s="1"/>
  <c r="AB14" i="24" s="1"/>
  <c r="AC14" i="24" s="1"/>
  <c r="AD14" i="24" s="1"/>
  <c r="AE14" i="24" s="1"/>
  <c r="AF14" i="24" s="1"/>
  <c r="AG14" i="24" s="1"/>
  <c r="AH11" i="24"/>
  <c r="AH10" i="24"/>
  <c r="D7" i="24"/>
  <c r="E7" i="24" s="1"/>
  <c r="F7" i="24" s="1"/>
  <c r="G7" i="24" s="1"/>
  <c r="H7" i="24" s="1"/>
  <c r="I7" i="24" s="1"/>
  <c r="J7" i="24" s="1"/>
  <c r="K7" i="24" s="1"/>
  <c r="L7" i="24" s="1"/>
  <c r="M7" i="24" s="1"/>
  <c r="N7" i="24" s="1"/>
  <c r="O7" i="24" s="1"/>
  <c r="P7" i="24" s="1"/>
  <c r="Q7" i="24" s="1"/>
  <c r="R7" i="24" s="1"/>
  <c r="S7" i="24" s="1"/>
  <c r="T7" i="24" s="1"/>
  <c r="U7" i="24" s="1"/>
  <c r="V7" i="24" s="1"/>
  <c r="W7" i="24" s="1"/>
  <c r="X7" i="24" s="1"/>
  <c r="Y7" i="24" s="1"/>
  <c r="Z7" i="24" s="1"/>
  <c r="AA7" i="24" s="1"/>
  <c r="AB7" i="24" s="1"/>
  <c r="AC7" i="24" s="1"/>
  <c r="AD7" i="24" s="1"/>
  <c r="AE7" i="24" s="1"/>
  <c r="AF7" i="24" s="1"/>
  <c r="AI93" i="23"/>
  <c r="AH88" i="23"/>
  <c r="AK88" i="23" s="1"/>
  <c r="AH87" i="23"/>
  <c r="AK87" i="23" s="1"/>
  <c r="D84" i="23"/>
  <c r="E84" i="23" s="1"/>
  <c r="F84" i="23" s="1"/>
  <c r="G84" i="23" s="1"/>
  <c r="H84" i="23" s="1"/>
  <c r="I84" i="23" s="1"/>
  <c r="J84" i="23" s="1"/>
  <c r="K84" i="23" s="1"/>
  <c r="L84" i="23" s="1"/>
  <c r="M84" i="23" s="1"/>
  <c r="N84" i="23" s="1"/>
  <c r="O84" i="23" s="1"/>
  <c r="P84" i="23" s="1"/>
  <c r="Q84" i="23" s="1"/>
  <c r="R84" i="23" s="1"/>
  <c r="S84" i="23" s="1"/>
  <c r="T84" i="23" s="1"/>
  <c r="U84" i="23" s="1"/>
  <c r="V84" i="23" s="1"/>
  <c r="W84" i="23" s="1"/>
  <c r="X84" i="23" s="1"/>
  <c r="Y84" i="23" s="1"/>
  <c r="Z84" i="23" s="1"/>
  <c r="AA84" i="23" s="1"/>
  <c r="AB84" i="23" s="1"/>
  <c r="AC84" i="23" s="1"/>
  <c r="AD84" i="23" s="1"/>
  <c r="AE84" i="23" s="1"/>
  <c r="AF84" i="23" s="1"/>
  <c r="AG84" i="23" s="1"/>
  <c r="AH81" i="23"/>
  <c r="AK81" i="23" s="1"/>
  <c r="AH80" i="23"/>
  <c r="AK80" i="23" s="1"/>
  <c r="D77" i="23"/>
  <c r="E77" i="23" s="1"/>
  <c r="F77" i="23" s="1"/>
  <c r="G77" i="23" s="1"/>
  <c r="H77" i="23" s="1"/>
  <c r="I77" i="23" s="1"/>
  <c r="J77" i="23" s="1"/>
  <c r="K77" i="23" s="1"/>
  <c r="L77" i="23" s="1"/>
  <c r="M77" i="23" s="1"/>
  <c r="N77" i="23" s="1"/>
  <c r="O77" i="23" s="1"/>
  <c r="P77" i="23" s="1"/>
  <c r="Q77" i="23" s="1"/>
  <c r="R77" i="23" s="1"/>
  <c r="S77" i="23" s="1"/>
  <c r="T77" i="23" s="1"/>
  <c r="U77" i="23" s="1"/>
  <c r="V77" i="23" s="1"/>
  <c r="W77" i="23" s="1"/>
  <c r="X77" i="23" s="1"/>
  <c r="Y77" i="23" s="1"/>
  <c r="Z77" i="23" s="1"/>
  <c r="AA77" i="23" s="1"/>
  <c r="AB77" i="23" s="1"/>
  <c r="AC77" i="23" s="1"/>
  <c r="AD77" i="23" s="1"/>
  <c r="AH74" i="23"/>
  <c r="AK74" i="23" s="1"/>
  <c r="AH73" i="23"/>
  <c r="AK73" i="23" s="1"/>
  <c r="D70" i="23"/>
  <c r="E70" i="23" s="1"/>
  <c r="F70" i="23" s="1"/>
  <c r="G70" i="23" s="1"/>
  <c r="H70" i="23" s="1"/>
  <c r="I70" i="23" s="1"/>
  <c r="J70" i="23" s="1"/>
  <c r="K70" i="23" s="1"/>
  <c r="L70" i="23" s="1"/>
  <c r="M70" i="23" s="1"/>
  <c r="N70" i="23" s="1"/>
  <c r="O70" i="23" s="1"/>
  <c r="P70" i="23" s="1"/>
  <c r="Q70" i="23" s="1"/>
  <c r="R70" i="23" s="1"/>
  <c r="S70" i="23" s="1"/>
  <c r="T70" i="23" s="1"/>
  <c r="U70" i="23" s="1"/>
  <c r="V70" i="23" s="1"/>
  <c r="W70" i="23" s="1"/>
  <c r="X70" i="23" s="1"/>
  <c r="Y70" i="23" s="1"/>
  <c r="Z70" i="23" s="1"/>
  <c r="AA70" i="23" s="1"/>
  <c r="AB70" i="23" s="1"/>
  <c r="AC70" i="23" s="1"/>
  <c r="AD70" i="23" s="1"/>
  <c r="AE70" i="23" s="1"/>
  <c r="AF70" i="23" s="1"/>
  <c r="AG70" i="23" s="1"/>
  <c r="AH67" i="23"/>
  <c r="AK67" i="23" s="1"/>
  <c r="AH66" i="23"/>
  <c r="AK66" i="23" s="1"/>
  <c r="D63" i="23"/>
  <c r="E63" i="23" s="1"/>
  <c r="F63" i="23" s="1"/>
  <c r="G63" i="23" s="1"/>
  <c r="H63" i="23" s="1"/>
  <c r="I63" i="23" s="1"/>
  <c r="J63" i="23" s="1"/>
  <c r="K63" i="23" s="1"/>
  <c r="L63" i="23" s="1"/>
  <c r="M63" i="23" s="1"/>
  <c r="N63" i="23" s="1"/>
  <c r="O63" i="23" s="1"/>
  <c r="P63" i="23" s="1"/>
  <c r="Q63" i="23" s="1"/>
  <c r="R63" i="23" s="1"/>
  <c r="S63" i="23" s="1"/>
  <c r="T63" i="23" s="1"/>
  <c r="U63" i="23" s="1"/>
  <c r="V63" i="23" s="1"/>
  <c r="W63" i="23" s="1"/>
  <c r="X63" i="23" s="1"/>
  <c r="Y63" i="23" s="1"/>
  <c r="Z63" i="23" s="1"/>
  <c r="AA63" i="23" s="1"/>
  <c r="AB63" i="23" s="1"/>
  <c r="AC63" i="23" s="1"/>
  <c r="AD63" i="23" s="1"/>
  <c r="AE63" i="23" s="1"/>
  <c r="AF63" i="23" s="1"/>
  <c r="AG63" i="23" s="1"/>
  <c r="AH60" i="23"/>
  <c r="AK60" i="23" s="1"/>
  <c r="AH59" i="23"/>
  <c r="AK59" i="23" s="1"/>
  <c r="D56" i="23"/>
  <c r="E56" i="23" s="1"/>
  <c r="F56" i="23" s="1"/>
  <c r="G56" i="23" s="1"/>
  <c r="H56" i="23" s="1"/>
  <c r="I56" i="23" s="1"/>
  <c r="J56" i="23" s="1"/>
  <c r="K56" i="23" s="1"/>
  <c r="L56" i="23" s="1"/>
  <c r="M56" i="23" s="1"/>
  <c r="N56" i="23" s="1"/>
  <c r="O56" i="23" s="1"/>
  <c r="P56" i="23" s="1"/>
  <c r="Q56" i="23" s="1"/>
  <c r="R56" i="23" s="1"/>
  <c r="S56" i="23" s="1"/>
  <c r="T56" i="23" s="1"/>
  <c r="U56" i="23" s="1"/>
  <c r="V56" i="23" s="1"/>
  <c r="W56" i="23" s="1"/>
  <c r="X56" i="23" s="1"/>
  <c r="Y56" i="23" s="1"/>
  <c r="Z56" i="23" s="1"/>
  <c r="AA56" i="23" s="1"/>
  <c r="AB56" i="23" s="1"/>
  <c r="AC56" i="23" s="1"/>
  <c r="AD56" i="23" s="1"/>
  <c r="AE56" i="23" s="1"/>
  <c r="AF56" i="23" s="1"/>
  <c r="AH53" i="23"/>
  <c r="AK53" i="23" s="1"/>
  <c r="AH52" i="23"/>
  <c r="AK52" i="23" s="1"/>
  <c r="D49" i="23"/>
  <c r="E49" i="23" s="1"/>
  <c r="F49" i="23" s="1"/>
  <c r="G49" i="23" s="1"/>
  <c r="H49" i="23" s="1"/>
  <c r="I49" i="23" s="1"/>
  <c r="J49" i="23" s="1"/>
  <c r="K49" i="23" s="1"/>
  <c r="L49" i="23" s="1"/>
  <c r="M49" i="23" s="1"/>
  <c r="N49" i="23" s="1"/>
  <c r="O49" i="23" s="1"/>
  <c r="P49" i="23" s="1"/>
  <c r="Q49" i="23" s="1"/>
  <c r="R49" i="23" s="1"/>
  <c r="S49" i="23" s="1"/>
  <c r="T49" i="23" s="1"/>
  <c r="U49" i="23" s="1"/>
  <c r="V49" i="23" s="1"/>
  <c r="W49" i="23" s="1"/>
  <c r="X49" i="23" s="1"/>
  <c r="Y49" i="23" s="1"/>
  <c r="Z49" i="23" s="1"/>
  <c r="AA49" i="23" s="1"/>
  <c r="AB49" i="23" s="1"/>
  <c r="AC49" i="23" s="1"/>
  <c r="AD49" i="23" s="1"/>
  <c r="AE49" i="23" s="1"/>
  <c r="AF49" i="23" s="1"/>
  <c r="AG49" i="23" s="1"/>
  <c r="AH46" i="23"/>
  <c r="AK46" i="23" s="1"/>
  <c r="AH45" i="23"/>
  <c r="AK45" i="23" s="1"/>
  <c r="D42" i="23"/>
  <c r="E42" i="23" s="1"/>
  <c r="F42" i="23" s="1"/>
  <c r="G42" i="23" s="1"/>
  <c r="H42" i="23" s="1"/>
  <c r="I42" i="23" s="1"/>
  <c r="J42" i="23" s="1"/>
  <c r="K42" i="23" s="1"/>
  <c r="L42" i="23" s="1"/>
  <c r="M42" i="23" s="1"/>
  <c r="N42" i="23" s="1"/>
  <c r="O42" i="23" s="1"/>
  <c r="P42" i="23" s="1"/>
  <c r="Q42" i="23" s="1"/>
  <c r="R42" i="23" s="1"/>
  <c r="S42" i="23" s="1"/>
  <c r="T42" i="23" s="1"/>
  <c r="U42" i="23" s="1"/>
  <c r="V42" i="23" s="1"/>
  <c r="W42" i="23" s="1"/>
  <c r="X42" i="23" s="1"/>
  <c r="Y42" i="23" s="1"/>
  <c r="Z42" i="23" s="1"/>
  <c r="AA42" i="23" s="1"/>
  <c r="AB42" i="23" s="1"/>
  <c r="AC42" i="23" s="1"/>
  <c r="AD42" i="23" s="1"/>
  <c r="AE42" i="23" s="1"/>
  <c r="AF42" i="23" s="1"/>
  <c r="AH39" i="23"/>
  <c r="AK39" i="23" s="1"/>
  <c r="AH38" i="23"/>
  <c r="AK38" i="23" s="1"/>
  <c r="E35" i="23"/>
  <c r="F35" i="23" s="1"/>
  <c r="G35" i="23" s="1"/>
  <c r="H35" i="23" s="1"/>
  <c r="I35" i="23" s="1"/>
  <c r="J35" i="23" s="1"/>
  <c r="K35" i="23" s="1"/>
  <c r="L35" i="23" s="1"/>
  <c r="M35" i="23" s="1"/>
  <c r="N35" i="23" s="1"/>
  <c r="O35" i="23" s="1"/>
  <c r="P35" i="23" s="1"/>
  <c r="Q35" i="23" s="1"/>
  <c r="R35" i="23" s="1"/>
  <c r="S35" i="23" s="1"/>
  <c r="T35" i="23" s="1"/>
  <c r="U35" i="23" s="1"/>
  <c r="V35" i="23" s="1"/>
  <c r="W35" i="23" s="1"/>
  <c r="X35" i="23" s="1"/>
  <c r="Y35" i="23" s="1"/>
  <c r="Z35" i="23" s="1"/>
  <c r="AA35" i="23" s="1"/>
  <c r="AB35" i="23" s="1"/>
  <c r="AC35" i="23" s="1"/>
  <c r="AD35" i="23" s="1"/>
  <c r="AE35" i="23" s="1"/>
  <c r="AF35" i="23" s="1"/>
  <c r="AG35" i="23" s="1"/>
  <c r="D35" i="23"/>
  <c r="AH32" i="23"/>
  <c r="AK32" i="23" s="1"/>
  <c r="AH31" i="23"/>
  <c r="AK31" i="23" s="1"/>
  <c r="E28" i="23"/>
  <c r="F28" i="23" s="1"/>
  <c r="G28" i="23" s="1"/>
  <c r="H28" i="23" s="1"/>
  <c r="I28" i="23" s="1"/>
  <c r="J28" i="23" s="1"/>
  <c r="K28" i="23" s="1"/>
  <c r="L28" i="23" s="1"/>
  <c r="M28" i="23" s="1"/>
  <c r="N28" i="23" s="1"/>
  <c r="O28" i="23" s="1"/>
  <c r="P28" i="23" s="1"/>
  <c r="Q28" i="23" s="1"/>
  <c r="R28" i="23" s="1"/>
  <c r="S28" i="23" s="1"/>
  <c r="T28" i="23" s="1"/>
  <c r="U28" i="23" s="1"/>
  <c r="V28" i="23" s="1"/>
  <c r="W28" i="23" s="1"/>
  <c r="X28" i="23" s="1"/>
  <c r="Y28" i="23" s="1"/>
  <c r="Z28" i="23" s="1"/>
  <c r="AA28" i="23" s="1"/>
  <c r="AB28" i="23" s="1"/>
  <c r="AC28" i="23" s="1"/>
  <c r="AD28" i="23" s="1"/>
  <c r="AE28" i="23" s="1"/>
  <c r="AF28" i="23" s="1"/>
  <c r="AG28" i="23" s="1"/>
  <c r="D28" i="23"/>
  <c r="AH25" i="23"/>
  <c r="AK25" i="23" s="1"/>
  <c r="AH24" i="23"/>
  <c r="AK24" i="23" s="1"/>
  <c r="D21" i="23"/>
  <c r="E21" i="23" s="1"/>
  <c r="F21" i="23" s="1"/>
  <c r="G21" i="23" s="1"/>
  <c r="H21" i="23" s="1"/>
  <c r="I21" i="23" s="1"/>
  <c r="J21" i="23" s="1"/>
  <c r="K21" i="23" s="1"/>
  <c r="L21" i="23" s="1"/>
  <c r="M21" i="23" s="1"/>
  <c r="N21" i="23" s="1"/>
  <c r="O21" i="23" s="1"/>
  <c r="P21" i="23" s="1"/>
  <c r="Q21" i="23" s="1"/>
  <c r="R21" i="23" s="1"/>
  <c r="S21" i="23" s="1"/>
  <c r="T21" i="23" s="1"/>
  <c r="U21" i="23" s="1"/>
  <c r="V21" i="23" s="1"/>
  <c r="W21" i="23" s="1"/>
  <c r="X21" i="23" s="1"/>
  <c r="Y21" i="23" s="1"/>
  <c r="Z21" i="23" s="1"/>
  <c r="AA21" i="23" s="1"/>
  <c r="AB21" i="23" s="1"/>
  <c r="AC21" i="23" s="1"/>
  <c r="AD21" i="23" s="1"/>
  <c r="AE21" i="23" s="1"/>
  <c r="AF21" i="23" s="1"/>
  <c r="AH18" i="23"/>
  <c r="AK18" i="23" s="1"/>
  <c r="AH17" i="23"/>
  <c r="D14" i="23"/>
  <c r="E14" i="23" s="1"/>
  <c r="F14" i="23" s="1"/>
  <c r="G14" i="23" s="1"/>
  <c r="H14" i="23" s="1"/>
  <c r="I14" i="23" s="1"/>
  <c r="J14" i="23" s="1"/>
  <c r="K14" i="23" s="1"/>
  <c r="L14" i="23" s="1"/>
  <c r="M14" i="23" s="1"/>
  <c r="N14" i="23" s="1"/>
  <c r="O14" i="23" s="1"/>
  <c r="P14" i="23" s="1"/>
  <c r="Q14" i="23" s="1"/>
  <c r="R14" i="23" s="1"/>
  <c r="S14" i="23" s="1"/>
  <c r="T14" i="23" s="1"/>
  <c r="U14" i="23" s="1"/>
  <c r="V14" i="23" s="1"/>
  <c r="W14" i="23" s="1"/>
  <c r="X14" i="23" s="1"/>
  <c r="Y14" i="23" s="1"/>
  <c r="Z14" i="23" s="1"/>
  <c r="AA14" i="23" s="1"/>
  <c r="AB14" i="23" s="1"/>
  <c r="AC14" i="23" s="1"/>
  <c r="AD14" i="23" s="1"/>
  <c r="AE14" i="23" s="1"/>
  <c r="AF14" i="23" s="1"/>
  <c r="AG14" i="23" s="1"/>
  <c r="AH11" i="23"/>
  <c r="AH10" i="23"/>
  <c r="D7" i="23"/>
  <c r="E7" i="23" s="1"/>
  <c r="F7" i="23" s="1"/>
  <c r="G7" i="23" s="1"/>
  <c r="H7" i="23" s="1"/>
  <c r="I7" i="23" s="1"/>
  <c r="J7" i="23" s="1"/>
  <c r="K7" i="23" s="1"/>
  <c r="L7" i="23" s="1"/>
  <c r="M7" i="23" s="1"/>
  <c r="N7" i="23" s="1"/>
  <c r="O7" i="23" s="1"/>
  <c r="P7" i="23" s="1"/>
  <c r="Q7" i="23" s="1"/>
  <c r="R7" i="23" s="1"/>
  <c r="S7" i="23" s="1"/>
  <c r="T7" i="23" s="1"/>
  <c r="U7" i="23" s="1"/>
  <c r="V7" i="23" s="1"/>
  <c r="W7" i="23" s="1"/>
  <c r="X7" i="23" s="1"/>
  <c r="Y7" i="23" s="1"/>
  <c r="Z7" i="23" s="1"/>
  <c r="AA7" i="23" s="1"/>
  <c r="AB7" i="23" s="1"/>
  <c r="AC7" i="23" s="1"/>
  <c r="AD7" i="23" s="1"/>
  <c r="AE7" i="23" s="1"/>
  <c r="AF7" i="23" s="1"/>
  <c r="AI93" i="22"/>
  <c r="AH88" i="22"/>
  <c r="AH87" i="22"/>
  <c r="D84" i="22"/>
  <c r="E84" i="22" s="1"/>
  <c r="F84" i="22" s="1"/>
  <c r="G84" i="22" s="1"/>
  <c r="H84" i="22" s="1"/>
  <c r="I84" i="22" s="1"/>
  <c r="J84" i="22" s="1"/>
  <c r="K84" i="22" s="1"/>
  <c r="L84" i="22" s="1"/>
  <c r="M84" i="22" s="1"/>
  <c r="N84" i="22" s="1"/>
  <c r="O84" i="22" s="1"/>
  <c r="P84" i="22" s="1"/>
  <c r="Q84" i="22" s="1"/>
  <c r="R84" i="22" s="1"/>
  <c r="S84" i="22" s="1"/>
  <c r="T84" i="22" s="1"/>
  <c r="U84" i="22" s="1"/>
  <c r="V84" i="22" s="1"/>
  <c r="W84" i="22" s="1"/>
  <c r="X84" i="22" s="1"/>
  <c r="Y84" i="22" s="1"/>
  <c r="Z84" i="22" s="1"/>
  <c r="AA84" i="22" s="1"/>
  <c r="AB84" i="22" s="1"/>
  <c r="AC84" i="22" s="1"/>
  <c r="AD84" i="22" s="1"/>
  <c r="AE84" i="22" s="1"/>
  <c r="AF84" i="22" s="1"/>
  <c r="AG84" i="22" s="1"/>
  <c r="AH81" i="22"/>
  <c r="AH80" i="22"/>
  <c r="D77" i="22"/>
  <c r="E77" i="22" s="1"/>
  <c r="F77" i="22" s="1"/>
  <c r="G77" i="22" s="1"/>
  <c r="H77" i="22" s="1"/>
  <c r="I77" i="22" s="1"/>
  <c r="J77" i="22" s="1"/>
  <c r="K77" i="22" s="1"/>
  <c r="L77" i="22" s="1"/>
  <c r="M77" i="22" s="1"/>
  <c r="N77" i="22" s="1"/>
  <c r="O77" i="22" s="1"/>
  <c r="P77" i="22" s="1"/>
  <c r="Q77" i="22" s="1"/>
  <c r="R77" i="22" s="1"/>
  <c r="S77" i="22" s="1"/>
  <c r="T77" i="22" s="1"/>
  <c r="U77" i="22" s="1"/>
  <c r="V77" i="22" s="1"/>
  <c r="W77" i="22" s="1"/>
  <c r="X77" i="22" s="1"/>
  <c r="Y77" i="22" s="1"/>
  <c r="Z77" i="22" s="1"/>
  <c r="AA77" i="22" s="1"/>
  <c r="AB77" i="22" s="1"/>
  <c r="AC77" i="22" s="1"/>
  <c r="AD77" i="22" s="1"/>
  <c r="AH74" i="22"/>
  <c r="AH73" i="22"/>
  <c r="D70" i="22"/>
  <c r="E70" i="22" s="1"/>
  <c r="F70" i="22" s="1"/>
  <c r="G70" i="22" s="1"/>
  <c r="H70" i="22" s="1"/>
  <c r="I70" i="22" s="1"/>
  <c r="J70" i="22" s="1"/>
  <c r="K70" i="22" s="1"/>
  <c r="L70" i="22" s="1"/>
  <c r="M70" i="22" s="1"/>
  <c r="N70" i="22" s="1"/>
  <c r="O70" i="22" s="1"/>
  <c r="P70" i="22" s="1"/>
  <c r="Q70" i="22" s="1"/>
  <c r="R70" i="22" s="1"/>
  <c r="S70" i="22" s="1"/>
  <c r="T70" i="22" s="1"/>
  <c r="U70" i="22" s="1"/>
  <c r="V70" i="22" s="1"/>
  <c r="W70" i="22" s="1"/>
  <c r="X70" i="22" s="1"/>
  <c r="Y70" i="22" s="1"/>
  <c r="Z70" i="22" s="1"/>
  <c r="AA70" i="22" s="1"/>
  <c r="AB70" i="22" s="1"/>
  <c r="AC70" i="22" s="1"/>
  <c r="AD70" i="22" s="1"/>
  <c r="AE70" i="22" s="1"/>
  <c r="AF70" i="22" s="1"/>
  <c r="AG70" i="22" s="1"/>
  <c r="AH67" i="22"/>
  <c r="AH66" i="22"/>
  <c r="E63" i="22"/>
  <c r="F63" i="22" s="1"/>
  <c r="G63" i="22" s="1"/>
  <c r="H63" i="22" s="1"/>
  <c r="I63" i="22" s="1"/>
  <c r="J63" i="22" s="1"/>
  <c r="K63" i="22" s="1"/>
  <c r="L63" i="22" s="1"/>
  <c r="M63" i="22" s="1"/>
  <c r="N63" i="22" s="1"/>
  <c r="O63" i="22" s="1"/>
  <c r="P63" i="22" s="1"/>
  <c r="Q63" i="22" s="1"/>
  <c r="R63" i="22" s="1"/>
  <c r="S63" i="22" s="1"/>
  <c r="T63" i="22" s="1"/>
  <c r="U63" i="22" s="1"/>
  <c r="V63" i="22" s="1"/>
  <c r="W63" i="22" s="1"/>
  <c r="X63" i="22" s="1"/>
  <c r="Y63" i="22" s="1"/>
  <c r="Z63" i="22" s="1"/>
  <c r="AA63" i="22" s="1"/>
  <c r="AB63" i="22" s="1"/>
  <c r="AC63" i="22" s="1"/>
  <c r="AD63" i="22" s="1"/>
  <c r="AE63" i="22" s="1"/>
  <c r="AF63" i="22" s="1"/>
  <c r="AG63" i="22" s="1"/>
  <c r="D63" i="22"/>
  <c r="AH60" i="22"/>
  <c r="AH59" i="22"/>
  <c r="D56" i="22"/>
  <c r="E56" i="22" s="1"/>
  <c r="F56" i="22" s="1"/>
  <c r="G56" i="22" s="1"/>
  <c r="H56" i="22" s="1"/>
  <c r="I56" i="22" s="1"/>
  <c r="J56" i="22" s="1"/>
  <c r="K56" i="22" s="1"/>
  <c r="L56" i="22" s="1"/>
  <c r="M56" i="22" s="1"/>
  <c r="N56" i="22" s="1"/>
  <c r="O56" i="22" s="1"/>
  <c r="P56" i="22" s="1"/>
  <c r="Q56" i="22" s="1"/>
  <c r="R56" i="22" s="1"/>
  <c r="S56" i="22" s="1"/>
  <c r="T56" i="22" s="1"/>
  <c r="U56" i="22" s="1"/>
  <c r="V56" i="22" s="1"/>
  <c r="W56" i="22" s="1"/>
  <c r="X56" i="22" s="1"/>
  <c r="Y56" i="22" s="1"/>
  <c r="Z56" i="22" s="1"/>
  <c r="AA56" i="22" s="1"/>
  <c r="AB56" i="22" s="1"/>
  <c r="AC56" i="22" s="1"/>
  <c r="AD56" i="22" s="1"/>
  <c r="AE56" i="22" s="1"/>
  <c r="AF56" i="22" s="1"/>
  <c r="AH53" i="22"/>
  <c r="AH52" i="22"/>
  <c r="D49" i="22"/>
  <c r="E49" i="22" s="1"/>
  <c r="F49" i="22" s="1"/>
  <c r="G49" i="22" s="1"/>
  <c r="H49" i="22" s="1"/>
  <c r="I49" i="22" s="1"/>
  <c r="J49" i="22" s="1"/>
  <c r="K49" i="22" s="1"/>
  <c r="L49" i="22" s="1"/>
  <c r="M49" i="22" s="1"/>
  <c r="N49" i="22" s="1"/>
  <c r="O49" i="22" s="1"/>
  <c r="P49" i="22" s="1"/>
  <c r="Q49" i="22" s="1"/>
  <c r="R49" i="22" s="1"/>
  <c r="S49" i="22" s="1"/>
  <c r="T49" i="22" s="1"/>
  <c r="U49" i="22" s="1"/>
  <c r="V49" i="22" s="1"/>
  <c r="W49" i="22" s="1"/>
  <c r="X49" i="22" s="1"/>
  <c r="Y49" i="22" s="1"/>
  <c r="Z49" i="22" s="1"/>
  <c r="AA49" i="22" s="1"/>
  <c r="AB49" i="22" s="1"/>
  <c r="AC49" i="22" s="1"/>
  <c r="AD49" i="22" s="1"/>
  <c r="AE49" i="22" s="1"/>
  <c r="AF49" i="22" s="1"/>
  <c r="AG49" i="22" s="1"/>
  <c r="AH46" i="22"/>
  <c r="AH45" i="22"/>
  <c r="D42" i="22"/>
  <c r="E42" i="22" s="1"/>
  <c r="F42" i="22" s="1"/>
  <c r="G42" i="22" s="1"/>
  <c r="H42" i="22" s="1"/>
  <c r="I42" i="22" s="1"/>
  <c r="J42" i="22" s="1"/>
  <c r="K42" i="22" s="1"/>
  <c r="L42" i="22" s="1"/>
  <c r="M42" i="22" s="1"/>
  <c r="N42" i="22" s="1"/>
  <c r="O42" i="22" s="1"/>
  <c r="P42" i="22" s="1"/>
  <c r="Q42" i="22" s="1"/>
  <c r="R42" i="22" s="1"/>
  <c r="S42" i="22" s="1"/>
  <c r="T42" i="22" s="1"/>
  <c r="U42" i="22" s="1"/>
  <c r="V42" i="22" s="1"/>
  <c r="W42" i="22" s="1"/>
  <c r="X42" i="22" s="1"/>
  <c r="Y42" i="22" s="1"/>
  <c r="Z42" i="22" s="1"/>
  <c r="AA42" i="22" s="1"/>
  <c r="AB42" i="22" s="1"/>
  <c r="AC42" i="22" s="1"/>
  <c r="AD42" i="22" s="1"/>
  <c r="AE42" i="22" s="1"/>
  <c r="AF42" i="22" s="1"/>
  <c r="AH39" i="22"/>
  <c r="AH38" i="22"/>
  <c r="D35" i="22"/>
  <c r="E35" i="22" s="1"/>
  <c r="F35" i="22" s="1"/>
  <c r="G35" i="22" s="1"/>
  <c r="H35" i="22" s="1"/>
  <c r="I35" i="22" s="1"/>
  <c r="J35" i="22" s="1"/>
  <c r="K35" i="22" s="1"/>
  <c r="L35" i="22" s="1"/>
  <c r="M35" i="22" s="1"/>
  <c r="N35" i="22" s="1"/>
  <c r="O35" i="22" s="1"/>
  <c r="P35" i="22" s="1"/>
  <c r="Q35" i="22" s="1"/>
  <c r="R35" i="22" s="1"/>
  <c r="S35" i="22" s="1"/>
  <c r="T35" i="22" s="1"/>
  <c r="U35" i="22" s="1"/>
  <c r="V35" i="22" s="1"/>
  <c r="W35" i="22" s="1"/>
  <c r="X35" i="22" s="1"/>
  <c r="Y35" i="22" s="1"/>
  <c r="Z35" i="22" s="1"/>
  <c r="AA35" i="22" s="1"/>
  <c r="AB35" i="22" s="1"/>
  <c r="AC35" i="22" s="1"/>
  <c r="AD35" i="22" s="1"/>
  <c r="AE35" i="22" s="1"/>
  <c r="AF35" i="22" s="1"/>
  <c r="AG35" i="22" s="1"/>
  <c r="AH32" i="22"/>
  <c r="AH31" i="22"/>
  <c r="D28" i="22"/>
  <c r="E28" i="22" s="1"/>
  <c r="F28" i="22" s="1"/>
  <c r="G28" i="22" s="1"/>
  <c r="H28" i="22" s="1"/>
  <c r="I28" i="22" s="1"/>
  <c r="J28" i="22" s="1"/>
  <c r="K28" i="22" s="1"/>
  <c r="L28" i="22" s="1"/>
  <c r="M28" i="22" s="1"/>
  <c r="N28" i="22" s="1"/>
  <c r="O28" i="22" s="1"/>
  <c r="P28" i="22" s="1"/>
  <c r="Q28" i="22" s="1"/>
  <c r="R28" i="22" s="1"/>
  <c r="S28" i="22" s="1"/>
  <c r="T28" i="22" s="1"/>
  <c r="U28" i="22" s="1"/>
  <c r="V28" i="22" s="1"/>
  <c r="W28" i="22" s="1"/>
  <c r="X28" i="22" s="1"/>
  <c r="Y28" i="22" s="1"/>
  <c r="Z28" i="22" s="1"/>
  <c r="AA28" i="22" s="1"/>
  <c r="AB28" i="22" s="1"/>
  <c r="AC28" i="22" s="1"/>
  <c r="AD28" i="22" s="1"/>
  <c r="AE28" i="22" s="1"/>
  <c r="AF28" i="22" s="1"/>
  <c r="AG28" i="22" s="1"/>
  <c r="AH25" i="22"/>
  <c r="AH24" i="22"/>
  <c r="D21" i="22"/>
  <c r="E21" i="22" s="1"/>
  <c r="F21" i="22" s="1"/>
  <c r="G21" i="22" s="1"/>
  <c r="H21" i="22" s="1"/>
  <c r="I21" i="22" s="1"/>
  <c r="J21" i="22" s="1"/>
  <c r="K21" i="22" s="1"/>
  <c r="L21" i="22" s="1"/>
  <c r="M21" i="22" s="1"/>
  <c r="N21" i="22" s="1"/>
  <c r="O21" i="22" s="1"/>
  <c r="P21" i="22" s="1"/>
  <c r="Q21" i="22" s="1"/>
  <c r="R21" i="22" s="1"/>
  <c r="S21" i="22" s="1"/>
  <c r="T21" i="22" s="1"/>
  <c r="U21" i="22" s="1"/>
  <c r="V21" i="22" s="1"/>
  <c r="W21" i="22" s="1"/>
  <c r="X21" i="22" s="1"/>
  <c r="Y21" i="22" s="1"/>
  <c r="Z21" i="22" s="1"/>
  <c r="AA21" i="22" s="1"/>
  <c r="AB21" i="22" s="1"/>
  <c r="AC21" i="22" s="1"/>
  <c r="AD21" i="22" s="1"/>
  <c r="AE21" i="22" s="1"/>
  <c r="AF21" i="22" s="1"/>
  <c r="AH18" i="22"/>
  <c r="AH17" i="22"/>
  <c r="D14" i="22"/>
  <c r="E14" i="22" s="1"/>
  <c r="F14" i="22" s="1"/>
  <c r="G14" i="22" s="1"/>
  <c r="H14" i="22" s="1"/>
  <c r="I14" i="22" s="1"/>
  <c r="J14" i="22" s="1"/>
  <c r="K14" i="22" s="1"/>
  <c r="L14" i="22" s="1"/>
  <c r="M14" i="22" s="1"/>
  <c r="N14" i="22" s="1"/>
  <c r="O14" i="22" s="1"/>
  <c r="P14" i="22" s="1"/>
  <c r="Q14" i="22" s="1"/>
  <c r="R14" i="22" s="1"/>
  <c r="S14" i="22" s="1"/>
  <c r="T14" i="22" s="1"/>
  <c r="U14" i="22" s="1"/>
  <c r="V14" i="22" s="1"/>
  <c r="W14" i="22" s="1"/>
  <c r="X14" i="22" s="1"/>
  <c r="Y14" i="22" s="1"/>
  <c r="Z14" i="22" s="1"/>
  <c r="AA14" i="22" s="1"/>
  <c r="AB14" i="22" s="1"/>
  <c r="AC14" i="22" s="1"/>
  <c r="AD14" i="22" s="1"/>
  <c r="AE14" i="22" s="1"/>
  <c r="AF14" i="22" s="1"/>
  <c r="AG14" i="22" s="1"/>
  <c r="AH11" i="22"/>
  <c r="AH10" i="22"/>
  <c r="D7" i="22"/>
  <c r="E7" i="22" s="1"/>
  <c r="F7" i="22" s="1"/>
  <c r="G7" i="22" s="1"/>
  <c r="H7" i="22" s="1"/>
  <c r="I7" i="22" s="1"/>
  <c r="J7" i="22" s="1"/>
  <c r="K7" i="22" s="1"/>
  <c r="L7" i="22" s="1"/>
  <c r="M7" i="22" s="1"/>
  <c r="N7" i="22" s="1"/>
  <c r="O7" i="22" s="1"/>
  <c r="P7" i="22" s="1"/>
  <c r="Q7" i="22" s="1"/>
  <c r="R7" i="22" s="1"/>
  <c r="S7" i="22" s="1"/>
  <c r="T7" i="22" s="1"/>
  <c r="U7" i="22" s="1"/>
  <c r="V7" i="22" s="1"/>
  <c r="W7" i="22" s="1"/>
  <c r="X7" i="22" s="1"/>
  <c r="Y7" i="22" s="1"/>
  <c r="Z7" i="22" s="1"/>
  <c r="AA7" i="22" s="1"/>
  <c r="AB7" i="22" s="1"/>
  <c r="AC7" i="22" s="1"/>
  <c r="AD7" i="22" s="1"/>
  <c r="AE7" i="22" s="1"/>
  <c r="AF7" i="22" s="1"/>
  <c r="AI90" i="22" l="1"/>
  <c r="AI95" i="22" s="1"/>
  <c r="AI90" i="23"/>
  <c r="AI95" i="23" s="1"/>
  <c r="AI90" i="24"/>
  <c r="AI95" i="24" s="1"/>
  <c r="AI91" i="24"/>
  <c r="AI97" i="24" s="1"/>
  <c r="AI91" i="23"/>
  <c r="AI97" i="23" s="1"/>
  <c r="AK10" i="23"/>
  <c r="AK11" i="23"/>
  <c r="AI91" i="22"/>
  <c r="AI97" i="22" s="1"/>
  <c r="AI93" i="20" l="1"/>
  <c r="AH88" i="20"/>
  <c r="AK88" i="20" s="1"/>
  <c r="AH87" i="20"/>
  <c r="AK87" i="20" s="1"/>
  <c r="D84" i="20"/>
  <c r="E84" i="20" s="1"/>
  <c r="F84" i="20" s="1"/>
  <c r="G84" i="20" s="1"/>
  <c r="H84" i="20" s="1"/>
  <c r="I84" i="20" s="1"/>
  <c r="J84" i="20" s="1"/>
  <c r="K84" i="20" s="1"/>
  <c r="L84" i="20" s="1"/>
  <c r="M84" i="20" s="1"/>
  <c r="N84" i="20" s="1"/>
  <c r="O84" i="20" s="1"/>
  <c r="P84" i="20" s="1"/>
  <c r="Q84" i="20" s="1"/>
  <c r="R84" i="20" s="1"/>
  <c r="S84" i="20" s="1"/>
  <c r="T84" i="20" s="1"/>
  <c r="U84" i="20" s="1"/>
  <c r="V84" i="20" s="1"/>
  <c r="W84" i="20" s="1"/>
  <c r="X84" i="20" s="1"/>
  <c r="Y84" i="20" s="1"/>
  <c r="Z84" i="20" s="1"/>
  <c r="AA84" i="20" s="1"/>
  <c r="AB84" i="20" s="1"/>
  <c r="AC84" i="20" s="1"/>
  <c r="AD84" i="20" s="1"/>
  <c r="AE84" i="20" s="1"/>
  <c r="AF84" i="20" s="1"/>
  <c r="AG84" i="20" s="1"/>
  <c r="AH81" i="20"/>
  <c r="AK81" i="20" s="1"/>
  <c r="AH80" i="20"/>
  <c r="AK80" i="20" s="1"/>
  <c r="D77" i="20"/>
  <c r="E77" i="20" s="1"/>
  <c r="F77" i="20" s="1"/>
  <c r="G77" i="20" s="1"/>
  <c r="H77" i="20" s="1"/>
  <c r="I77" i="20" s="1"/>
  <c r="J77" i="20" s="1"/>
  <c r="K77" i="20" s="1"/>
  <c r="L77" i="20" s="1"/>
  <c r="M77" i="20" s="1"/>
  <c r="N77" i="20" s="1"/>
  <c r="O77" i="20" s="1"/>
  <c r="P77" i="20" s="1"/>
  <c r="Q77" i="20" s="1"/>
  <c r="R77" i="20" s="1"/>
  <c r="S77" i="20" s="1"/>
  <c r="T77" i="20" s="1"/>
  <c r="U77" i="20" s="1"/>
  <c r="V77" i="20" s="1"/>
  <c r="W77" i="20" s="1"/>
  <c r="X77" i="20" s="1"/>
  <c r="Y77" i="20" s="1"/>
  <c r="Z77" i="20" s="1"/>
  <c r="AA77" i="20" s="1"/>
  <c r="AB77" i="20" s="1"/>
  <c r="AC77" i="20" s="1"/>
  <c r="AD77" i="20" s="1"/>
  <c r="AH74" i="20"/>
  <c r="AK74" i="20" s="1"/>
  <c r="AH73" i="20"/>
  <c r="AK73" i="20" s="1"/>
  <c r="D70" i="20"/>
  <c r="E70" i="20" s="1"/>
  <c r="F70" i="20" s="1"/>
  <c r="G70" i="20" s="1"/>
  <c r="H70" i="20" s="1"/>
  <c r="I70" i="20" s="1"/>
  <c r="J70" i="20" s="1"/>
  <c r="K70" i="20" s="1"/>
  <c r="L70" i="20" s="1"/>
  <c r="M70" i="20" s="1"/>
  <c r="N70" i="20" s="1"/>
  <c r="O70" i="20" s="1"/>
  <c r="P70" i="20" s="1"/>
  <c r="Q70" i="20" s="1"/>
  <c r="R70" i="20" s="1"/>
  <c r="S70" i="20" s="1"/>
  <c r="T70" i="20" s="1"/>
  <c r="U70" i="20" s="1"/>
  <c r="V70" i="20" s="1"/>
  <c r="W70" i="20" s="1"/>
  <c r="X70" i="20" s="1"/>
  <c r="Y70" i="20" s="1"/>
  <c r="Z70" i="20" s="1"/>
  <c r="AA70" i="20" s="1"/>
  <c r="AB70" i="20" s="1"/>
  <c r="AC70" i="20" s="1"/>
  <c r="AD70" i="20" s="1"/>
  <c r="AE70" i="20" s="1"/>
  <c r="AF70" i="20" s="1"/>
  <c r="AG70" i="20" s="1"/>
  <c r="AH67" i="20"/>
  <c r="AK67" i="20" s="1"/>
  <c r="AH66" i="20"/>
  <c r="AK66" i="20" s="1"/>
  <c r="D63" i="20"/>
  <c r="E63" i="20" s="1"/>
  <c r="F63" i="20" s="1"/>
  <c r="G63" i="20" s="1"/>
  <c r="H63" i="20" s="1"/>
  <c r="I63" i="20" s="1"/>
  <c r="J63" i="20" s="1"/>
  <c r="K63" i="20" s="1"/>
  <c r="L63" i="20" s="1"/>
  <c r="M63" i="20" s="1"/>
  <c r="N63" i="20" s="1"/>
  <c r="O63" i="20" s="1"/>
  <c r="P63" i="20" s="1"/>
  <c r="Q63" i="20" s="1"/>
  <c r="R63" i="20" s="1"/>
  <c r="S63" i="20" s="1"/>
  <c r="T63" i="20" s="1"/>
  <c r="U63" i="20" s="1"/>
  <c r="V63" i="20" s="1"/>
  <c r="W63" i="20" s="1"/>
  <c r="X63" i="20" s="1"/>
  <c r="Y63" i="20" s="1"/>
  <c r="Z63" i="20" s="1"/>
  <c r="AA63" i="20" s="1"/>
  <c r="AB63" i="20" s="1"/>
  <c r="AC63" i="20" s="1"/>
  <c r="AD63" i="20" s="1"/>
  <c r="AE63" i="20" s="1"/>
  <c r="AF63" i="20" s="1"/>
  <c r="AG63" i="20" s="1"/>
  <c r="AH60" i="20"/>
  <c r="AK60" i="20" s="1"/>
  <c r="AH59" i="20"/>
  <c r="AK59" i="20" s="1"/>
  <c r="D56" i="20"/>
  <c r="E56" i="20" s="1"/>
  <c r="F56" i="20" s="1"/>
  <c r="G56" i="20" s="1"/>
  <c r="H56" i="20" s="1"/>
  <c r="I56" i="20" s="1"/>
  <c r="J56" i="20" s="1"/>
  <c r="K56" i="20" s="1"/>
  <c r="L56" i="20" s="1"/>
  <c r="M56" i="20" s="1"/>
  <c r="N56" i="20" s="1"/>
  <c r="O56" i="20" s="1"/>
  <c r="P56" i="20" s="1"/>
  <c r="Q56" i="20" s="1"/>
  <c r="R56" i="20" s="1"/>
  <c r="S56" i="20" s="1"/>
  <c r="T56" i="20" s="1"/>
  <c r="U56" i="20" s="1"/>
  <c r="V56" i="20" s="1"/>
  <c r="W56" i="20" s="1"/>
  <c r="X56" i="20" s="1"/>
  <c r="Y56" i="20" s="1"/>
  <c r="Z56" i="20" s="1"/>
  <c r="AA56" i="20" s="1"/>
  <c r="AB56" i="20" s="1"/>
  <c r="AC56" i="20" s="1"/>
  <c r="AD56" i="20" s="1"/>
  <c r="AE56" i="20" s="1"/>
  <c r="AF56" i="20" s="1"/>
  <c r="AH53" i="20"/>
  <c r="AK53" i="20" s="1"/>
  <c r="AH52" i="20"/>
  <c r="AK52" i="20" s="1"/>
  <c r="D49" i="20"/>
  <c r="E49" i="20" s="1"/>
  <c r="F49" i="20" s="1"/>
  <c r="G49" i="20" s="1"/>
  <c r="H49" i="20" s="1"/>
  <c r="I49" i="20" s="1"/>
  <c r="J49" i="20" s="1"/>
  <c r="K49" i="20" s="1"/>
  <c r="L49" i="20" s="1"/>
  <c r="M49" i="20" s="1"/>
  <c r="N49" i="20" s="1"/>
  <c r="O49" i="20" s="1"/>
  <c r="P49" i="20" s="1"/>
  <c r="Q49" i="20" s="1"/>
  <c r="R49" i="20" s="1"/>
  <c r="S49" i="20" s="1"/>
  <c r="T49" i="20" s="1"/>
  <c r="U49" i="20" s="1"/>
  <c r="V49" i="20" s="1"/>
  <c r="W49" i="20" s="1"/>
  <c r="X49" i="20" s="1"/>
  <c r="Y49" i="20" s="1"/>
  <c r="Z49" i="20" s="1"/>
  <c r="AA49" i="20" s="1"/>
  <c r="AB49" i="20" s="1"/>
  <c r="AC49" i="20" s="1"/>
  <c r="AD49" i="20" s="1"/>
  <c r="AE49" i="20" s="1"/>
  <c r="AF49" i="20" s="1"/>
  <c r="AG49" i="20" s="1"/>
  <c r="AH46" i="20"/>
  <c r="AK46" i="20" s="1"/>
  <c r="AH45" i="20"/>
  <c r="AK45" i="20" s="1"/>
  <c r="D42" i="20"/>
  <c r="E42" i="20" s="1"/>
  <c r="F42" i="20" s="1"/>
  <c r="G42" i="20" s="1"/>
  <c r="H42" i="20" s="1"/>
  <c r="I42" i="20" s="1"/>
  <c r="J42" i="20" s="1"/>
  <c r="K42" i="20" s="1"/>
  <c r="L42" i="20" s="1"/>
  <c r="M42" i="20" s="1"/>
  <c r="N42" i="20" s="1"/>
  <c r="O42" i="20" s="1"/>
  <c r="P42" i="20" s="1"/>
  <c r="Q42" i="20" s="1"/>
  <c r="R42" i="20" s="1"/>
  <c r="S42" i="20" s="1"/>
  <c r="T42" i="20" s="1"/>
  <c r="U42" i="20" s="1"/>
  <c r="V42" i="20" s="1"/>
  <c r="W42" i="20" s="1"/>
  <c r="X42" i="20" s="1"/>
  <c r="Y42" i="20" s="1"/>
  <c r="Z42" i="20" s="1"/>
  <c r="AA42" i="20" s="1"/>
  <c r="AB42" i="20" s="1"/>
  <c r="AC42" i="20" s="1"/>
  <c r="AD42" i="20" s="1"/>
  <c r="AE42" i="20" s="1"/>
  <c r="AF42" i="20" s="1"/>
  <c r="AH39" i="20"/>
  <c r="AK39" i="20" s="1"/>
  <c r="AH38" i="20"/>
  <c r="AK38" i="20" s="1"/>
  <c r="D35" i="20"/>
  <c r="E35" i="20" s="1"/>
  <c r="F35" i="20" s="1"/>
  <c r="G35" i="20" s="1"/>
  <c r="H35" i="20" s="1"/>
  <c r="I35" i="20" s="1"/>
  <c r="J35" i="20" s="1"/>
  <c r="K35" i="20" s="1"/>
  <c r="L35" i="20" s="1"/>
  <c r="M35" i="20" s="1"/>
  <c r="N35" i="20" s="1"/>
  <c r="O35" i="20" s="1"/>
  <c r="P35" i="20" s="1"/>
  <c r="Q35" i="20" s="1"/>
  <c r="R35" i="20" s="1"/>
  <c r="S35" i="20" s="1"/>
  <c r="T35" i="20" s="1"/>
  <c r="U35" i="20" s="1"/>
  <c r="V35" i="20" s="1"/>
  <c r="W35" i="20" s="1"/>
  <c r="X35" i="20" s="1"/>
  <c r="Y35" i="20" s="1"/>
  <c r="Z35" i="20" s="1"/>
  <c r="AA35" i="20" s="1"/>
  <c r="AB35" i="20" s="1"/>
  <c r="AC35" i="20" s="1"/>
  <c r="AD35" i="20" s="1"/>
  <c r="AE35" i="20" s="1"/>
  <c r="AF35" i="20" s="1"/>
  <c r="AG35" i="20" s="1"/>
  <c r="AH32" i="20"/>
  <c r="AK32" i="20" s="1"/>
  <c r="AH31" i="20"/>
  <c r="AK31" i="20" s="1"/>
  <c r="D28" i="20"/>
  <c r="E28" i="20" s="1"/>
  <c r="F28" i="20" s="1"/>
  <c r="G28" i="20" s="1"/>
  <c r="H28" i="20" s="1"/>
  <c r="I28" i="20" s="1"/>
  <c r="J28" i="20" s="1"/>
  <c r="K28" i="20" s="1"/>
  <c r="L28" i="20" s="1"/>
  <c r="M28" i="20" s="1"/>
  <c r="N28" i="20" s="1"/>
  <c r="O28" i="20" s="1"/>
  <c r="P28" i="20" s="1"/>
  <c r="Q28" i="20" s="1"/>
  <c r="R28" i="20" s="1"/>
  <c r="S28" i="20" s="1"/>
  <c r="T28" i="20" s="1"/>
  <c r="U28" i="20" s="1"/>
  <c r="V28" i="20" s="1"/>
  <c r="W28" i="20" s="1"/>
  <c r="X28" i="20" s="1"/>
  <c r="Y28" i="20" s="1"/>
  <c r="Z28" i="20" s="1"/>
  <c r="AA28" i="20" s="1"/>
  <c r="AB28" i="20" s="1"/>
  <c r="AC28" i="20" s="1"/>
  <c r="AD28" i="20" s="1"/>
  <c r="AE28" i="20" s="1"/>
  <c r="AF28" i="20" s="1"/>
  <c r="AG28" i="20" s="1"/>
  <c r="AH25" i="20"/>
  <c r="AK25" i="20" s="1"/>
  <c r="AH24" i="20"/>
  <c r="AK24" i="20" s="1"/>
  <c r="D21" i="20"/>
  <c r="E21" i="20" s="1"/>
  <c r="F21" i="20" s="1"/>
  <c r="G21" i="20" s="1"/>
  <c r="H21" i="20" s="1"/>
  <c r="I21" i="20" s="1"/>
  <c r="J21" i="20" s="1"/>
  <c r="K21" i="20" s="1"/>
  <c r="L21" i="20" s="1"/>
  <c r="M21" i="20" s="1"/>
  <c r="N21" i="20" s="1"/>
  <c r="O21" i="20" s="1"/>
  <c r="P21" i="20" s="1"/>
  <c r="Q21" i="20" s="1"/>
  <c r="R21" i="20" s="1"/>
  <c r="S21" i="20" s="1"/>
  <c r="T21" i="20" s="1"/>
  <c r="U21" i="20" s="1"/>
  <c r="V21" i="20" s="1"/>
  <c r="W21" i="20" s="1"/>
  <c r="X21" i="20" s="1"/>
  <c r="Y21" i="20" s="1"/>
  <c r="Z21" i="20" s="1"/>
  <c r="AA21" i="20" s="1"/>
  <c r="AB21" i="20" s="1"/>
  <c r="AC21" i="20" s="1"/>
  <c r="AD21" i="20" s="1"/>
  <c r="AE21" i="20" s="1"/>
  <c r="AF21" i="20" s="1"/>
  <c r="AH18" i="20"/>
  <c r="AK18" i="20" s="1"/>
  <c r="AH17" i="20"/>
  <c r="AK17" i="20" s="1"/>
  <c r="D14" i="20"/>
  <c r="E14" i="20" s="1"/>
  <c r="F14" i="20" s="1"/>
  <c r="G14" i="20" s="1"/>
  <c r="H14" i="20" s="1"/>
  <c r="I14" i="20" s="1"/>
  <c r="J14" i="20" s="1"/>
  <c r="K14" i="20" s="1"/>
  <c r="L14" i="20" s="1"/>
  <c r="M14" i="20" s="1"/>
  <c r="N14" i="20" s="1"/>
  <c r="O14" i="20" s="1"/>
  <c r="P14" i="20" s="1"/>
  <c r="Q14" i="20" s="1"/>
  <c r="R14" i="20" s="1"/>
  <c r="S14" i="20" s="1"/>
  <c r="T14" i="20" s="1"/>
  <c r="U14" i="20" s="1"/>
  <c r="V14" i="20" s="1"/>
  <c r="W14" i="20" s="1"/>
  <c r="X14" i="20" s="1"/>
  <c r="Y14" i="20" s="1"/>
  <c r="Z14" i="20" s="1"/>
  <c r="AA14" i="20" s="1"/>
  <c r="AB14" i="20" s="1"/>
  <c r="AC14" i="20" s="1"/>
  <c r="AD14" i="20" s="1"/>
  <c r="AE14" i="20" s="1"/>
  <c r="AF14" i="20" s="1"/>
  <c r="AG14" i="20" s="1"/>
  <c r="AH11" i="20"/>
  <c r="AK11" i="20" s="1"/>
  <c r="AH10" i="20"/>
  <c r="AK10" i="20" s="1"/>
  <c r="D7" i="20"/>
  <c r="E7" i="20" s="1"/>
  <c r="F7" i="20" s="1"/>
  <c r="G7" i="20" s="1"/>
  <c r="H7" i="20" s="1"/>
  <c r="I7" i="20" s="1"/>
  <c r="J7" i="20" s="1"/>
  <c r="K7" i="20" s="1"/>
  <c r="L7" i="20" s="1"/>
  <c r="M7" i="20" s="1"/>
  <c r="N7" i="20" s="1"/>
  <c r="O7" i="20" s="1"/>
  <c r="P7" i="20" s="1"/>
  <c r="Q7" i="20" s="1"/>
  <c r="R7" i="20" s="1"/>
  <c r="S7" i="20" s="1"/>
  <c r="T7" i="20" s="1"/>
  <c r="U7" i="20" s="1"/>
  <c r="V7" i="20" s="1"/>
  <c r="W7" i="20" s="1"/>
  <c r="X7" i="20" s="1"/>
  <c r="Y7" i="20" s="1"/>
  <c r="Z7" i="20" s="1"/>
  <c r="AA7" i="20" s="1"/>
  <c r="AB7" i="20" s="1"/>
  <c r="AC7" i="20" s="1"/>
  <c r="AD7" i="20" s="1"/>
  <c r="AE7" i="20" s="1"/>
  <c r="AF7" i="20" s="1"/>
  <c r="AI90" i="20" l="1"/>
  <c r="AI95" i="20" s="1"/>
  <c r="AI91" i="20"/>
  <c r="AI97"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58E57F8E-6EA6-4C0A-85F8-DE76C877410D}">
      <text>
        <r>
          <rPr>
            <sz val="14"/>
            <color indexed="81"/>
            <rFont val="MS P ゴシック"/>
            <family val="3"/>
            <charset val="128"/>
          </rPr>
          <t>西暦（4桁）</t>
        </r>
      </text>
    </comment>
    <comment ref="C72" authorId="0" shapeId="0" xr:uid="{F4FA843A-6CFF-45BD-8F4D-93D6FC89B862}">
      <text>
        <r>
          <rPr>
            <sz val="16"/>
            <color indexed="81"/>
            <rFont val="MS P ゴシック"/>
            <family val="3"/>
            <charset val="128"/>
          </rPr>
          <t>「祝」入力で桃色に
自動塗りつぶし</t>
        </r>
      </text>
    </comment>
    <comment ref="AE77" authorId="0" shapeId="0" xr:uid="{B8C6616B-FCB2-4E5F-9A5D-DE6C076CF83E}">
      <text>
        <r>
          <rPr>
            <sz val="16"/>
            <color indexed="81"/>
            <rFont val="MS P ゴシック"/>
            <family val="3"/>
            <charset val="128"/>
          </rPr>
          <t>閏年自動判別</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B5" authorId="0" shapeId="0" xr:uid="{7DDE5DE8-7446-4D0A-A9EC-29E3D3B62862}">
      <text>
        <r>
          <rPr>
            <sz val="14"/>
            <color indexed="81"/>
            <rFont val="MS P ゴシック"/>
            <family val="3"/>
            <charset val="128"/>
          </rPr>
          <t>西暦（4桁）</t>
        </r>
      </text>
    </comment>
    <comment ref="C72" authorId="0" shapeId="0" xr:uid="{14BCF1EA-B0B1-4B79-8527-D6AB3E44F851}">
      <text>
        <r>
          <rPr>
            <sz val="16"/>
            <color indexed="81"/>
            <rFont val="MS P ゴシック"/>
            <family val="3"/>
            <charset val="128"/>
          </rPr>
          <t>「祝」入力で桃色に
自動塗りつぶし</t>
        </r>
      </text>
    </comment>
    <comment ref="AE77" authorId="0" shapeId="0" xr:uid="{BDB94072-3C31-4AD5-BF1E-9CC776BA657C}">
      <text>
        <r>
          <rPr>
            <sz val="16"/>
            <color indexed="81"/>
            <rFont val="MS P ゴシック"/>
            <family val="3"/>
            <charset val="128"/>
          </rPr>
          <t>閏年自動判別</t>
        </r>
      </text>
    </comment>
    <comment ref="AE161" authorId="0" shapeId="0" xr:uid="{C1D26970-2EFD-4193-92AD-52ADBC1EB5DF}">
      <text>
        <r>
          <rPr>
            <sz val="16"/>
            <color indexed="81"/>
            <rFont val="MS P ゴシック"/>
            <family val="3"/>
            <charset val="128"/>
          </rPr>
          <t>閏年自動判別</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7" authorId="0" shapeId="0" xr:uid="{2EF26062-465B-4BAA-AEE8-E052841D5B39}">
      <text>
        <r>
          <rPr>
            <sz val="9"/>
            <color indexed="81"/>
            <rFont val="MS P ゴシック"/>
            <family val="3"/>
            <charset val="128"/>
          </rPr>
          <t xml:space="preserve">暦上の土曜日・日曜日の閉所では２８.５％に満たない月は、その月の土曜日・日曜日の合計日数以上に閉所を行っている場合に、上記水準を達成しているものとみなす。
</t>
        </r>
        <r>
          <rPr>
            <b/>
            <sz val="12"/>
            <color indexed="10"/>
            <rFont val="MS P ゴシック"/>
            <family val="3"/>
            <charset val="128"/>
          </rPr>
          <t>故に２８.５％未満であっても、判定は○となります！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K17" authorId="0" shapeId="0" xr:uid="{03D1E4AD-9097-4E56-ACBA-4888F4204683}">
      <text>
        <r>
          <rPr>
            <sz val="9"/>
            <color indexed="81"/>
            <rFont val="MS P ゴシック"/>
            <family val="3"/>
            <charset val="128"/>
          </rPr>
          <t xml:space="preserve">暦上の土曜日・日曜日の閉所では２８.５％に満たない月は、その月の土曜日・日曜日の合計日数以上に閉所を行っている場合に、上記水準を達成しているものとみなす。
</t>
        </r>
        <r>
          <rPr>
            <b/>
            <sz val="12"/>
            <color indexed="10"/>
            <rFont val="MS P ゴシック"/>
            <family val="3"/>
            <charset val="128"/>
          </rPr>
          <t>故に２８.５％未満であっても、判定は○となります！</t>
        </r>
      </text>
    </comment>
  </commentList>
</comments>
</file>

<file path=xl/sharedStrings.xml><?xml version="1.0" encoding="utf-8"?>
<sst xmlns="http://schemas.openxmlformats.org/spreadsheetml/2006/main" count="3353" uniqueCount="102">
  <si>
    <t>現場閉所（　計画　・　実績報告　）書</t>
    <rPh sb="0" eb="2">
      <t>ゲンバ</t>
    </rPh>
    <rPh sb="2" eb="4">
      <t>ヘイショ</t>
    </rPh>
    <rPh sb="6" eb="8">
      <t>ケイカク</t>
    </rPh>
    <rPh sb="11" eb="13">
      <t>ジッセキ</t>
    </rPh>
    <rPh sb="13" eb="15">
      <t>ホウコク</t>
    </rPh>
    <rPh sb="17" eb="18">
      <t>ショ</t>
    </rPh>
    <phoneticPr fontId="19"/>
  </si>
  <si>
    <t>（様式２）</t>
    <rPh sb="1" eb="3">
      <t>ヨウシキ</t>
    </rPh>
    <phoneticPr fontId="19"/>
  </si>
  <si>
    <t>工事名：〇〇〇工事</t>
    <rPh sb="0" eb="3">
      <t>コウジメイ</t>
    </rPh>
    <rPh sb="7" eb="9">
      <t>コウジ</t>
    </rPh>
    <phoneticPr fontId="19"/>
  </si>
  <si>
    <t>月</t>
    <rPh sb="0" eb="1">
      <t>ツキ</t>
    </rPh>
    <phoneticPr fontId="19"/>
  </si>
  <si>
    <t>●計</t>
    <rPh sb="1" eb="2">
      <t>ケイ</t>
    </rPh>
    <phoneticPr fontId="19"/>
  </si>
  <si>
    <t>対象期間</t>
    <rPh sb="0" eb="2">
      <t>タイショウ</t>
    </rPh>
    <rPh sb="2" eb="4">
      <t>キカン</t>
    </rPh>
    <phoneticPr fontId="19"/>
  </si>
  <si>
    <t>日</t>
    <rPh sb="0" eb="1">
      <t>ニチ</t>
    </rPh>
    <phoneticPr fontId="19"/>
  </si>
  <si>
    <t>曜日</t>
    <rPh sb="0" eb="2">
      <t>ヨウビ</t>
    </rPh>
    <phoneticPr fontId="19"/>
  </si>
  <si>
    <t>月</t>
  </si>
  <si>
    <t>火</t>
  </si>
  <si>
    <t>水</t>
  </si>
  <si>
    <t>木</t>
  </si>
  <si>
    <t>金</t>
  </si>
  <si>
    <t>土</t>
  </si>
  <si>
    <t>日</t>
  </si>
  <si>
    <t>行事</t>
    <rPh sb="0" eb="2">
      <t>ギョウジ</t>
    </rPh>
    <phoneticPr fontId="19"/>
  </si>
  <si>
    <t>計画</t>
    <rPh sb="0" eb="2">
      <t>ケイカク</t>
    </rPh>
    <phoneticPr fontId="19"/>
  </si>
  <si>
    <t>憲法記念日</t>
    <rPh sb="0" eb="2">
      <t>ケンポウ</t>
    </rPh>
    <rPh sb="2" eb="5">
      <t>キネンビ</t>
    </rPh>
    <phoneticPr fontId="19"/>
  </si>
  <si>
    <t>みどりの日</t>
    <rPh sb="4" eb="5">
      <t>ヒ</t>
    </rPh>
    <phoneticPr fontId="19"/>
  </si>
  <si>
    <t>夏季休暇</t>
    <rPh sb="0" eb="2">
      <t>カキ</t>
    </rPh>
    <rPh sb="2" eb="4">
      <t>キュウカ</t>
    </rPh>
    <phoneticPr fontId="19"/>
  </si>
  <si>
    <t>夏季休暇</t>
    <phoneticPr fontId="19"/>
  </si>
  <si>
    <t>勤労感謝の日</t>
    <rPh sb="0" eb="2">
      <t>キンロウ</t>
    </rPh>
    <rPh sb="2" eb="4">
      <t>カンシャ</t>
    </rPh>
    <rPh sb="5" eb="6">
      <t>ヒ</t>
    </rPh>
    <phoneticPr fontId="19"/>
  </si>
  <si>
    <t>年末年始休暇</t>
    <rPh sb="0" eb="2">
      <t>ネンマツ</t>
    </rPh>
    <rPh sb="2" eb="4">
      <t>ネンシ</t>
    </rPh>
    <rPh sb="4" eb="6">
      <t>キュウカ</t>
    </rPh>
    <phoneticPr fontId="19"/>
  </si>
  <si>
    <t>※本表中の「＼」は、対象期間から除く夏季休暇３日と年末年始休暇６日を表している。</t>
    <rPh sb="1" eb="2">
      <t>ホン</t>
    </rPh>
    <rPh sb="2" eb="3">
      <t>ピョウ</t>
    </rPh>
    <rPh sb="3" eb="4">
      <t>チュウ</t>
    </rPh>
    <rPh sb="10" eb="12">
      <t>タイショウ</t>
    </rPh>
    <rPh sb="12" eb="14">
      <t>キカン</t>
    </rPh>
    <rPh sb="16" eb="17">
      <t>ノゾ</t>
    </rPh>
    <rPh sb="18" eb="20">
      <t>カキ</t>
    </rPh>
    <rPh sb="20" eb="22">
      <t>キュウカ</t>
    </rPh>
    <rPh sb="23" eb="24">
      <t>ヒ</t>
    </rPh>
    <rPh sb="25" eb="27">
      <t>ネンマツ</t>
    </rPh>
    <rPh sb="27" eb="29">
      <t>ネンシ</t>
    </rPh>
    <rPh sb="29" eb="31">
      <t>キュウカ</t>
    </rPh>
    <rPh sb="32" eb="33">
      <t>ヒ</t>
    </rPh>
    <rPh sb="34" eb="35">
      <t>アラワ</t>
    </rPh>
    <phoneticPr fontId="19"/>
  </si>
  <si>
    <t>現場閉所計画数</t>
    <rPh sb="0" eb="2">
      <t>ゲンバ</t>
    </rPh>
    <rPh sb="2" eb="4">
      <t>ヘイショ</t>
    </rPh>
    <rPh sb="4" eb="6">
      <t>ケイカク</t>
    </rPh>
    <rPh sb="6" eb="7">
      <t>カズ</t>
    </rPh>
    <phoneticPr fontId="19"/>
  </si>
  <si>
    <t>計画／対象期間</t>
    <rPh sb="0" eb="2">
      <t>ケイカク</t>
    </rPh>
    <rPh sb="3" eb="5">
      <t>タイショウ</t>
    </rPh>
    <rPh sb="5" eb="7">
      <t>キカン</t>
    </rPh>
    <phoneticPr fontId="19"/>
  </si>
  <si>
    <t>工事名：道路整備工事</t>
    <rPh sb="0" eb="3">
      <t>コウジメイ</t>
    </rPh>
    <rPh sb="4" eb="6">
      <t>ドウロ</t>
    </rPh>
    <rPh sb="6" eb="8">
      <t>セイビ</t>
    </rPh>
    <rPh sb="8" eb="10">
      <t>コウジ</t>
    </rPh>
    <phoneticPr fontId="19"/>
  </si>
  <si>
    <t>●</t>
    <phoneticPr fontId="19"/>
  </si>
  <si>
    <t>雨天閉所</t>
    <rPh sb="0" eb="2">
      <t>ウテン</t>
    </rPh>
    <rPh sb="2" eb="4">
      <t>ヘイショ</t>
    </rPh>
    <phoneticPr fontId="19"/>
  </si>
  <si>
    <t>不稼働期間</t>
    <rPh sb="0" eb="5">
      <t>フカドウキカン</t>
    </rPh>
    <phoneticPr fontId="19"/>
  </si>
  <si>
    <t>不稼働期間</t>
    <rPh sb="0" eb="3">
      <t>フカドウ</t>
    </rPh>
    <rPh sb="3" eb="5">
      <t>キカン</t>
    </rPh>
    <phoneticPr fontId="19"/>
  </si>
  <si>
    <t>現場作業終了日</t>
    <rPh sb="0" eb="2">
      <t>ゲンバ</t>
    </rPh>
    <rPh sb="2" eb="4">
      <t>サギョウ</t>
    </rPh>
    <rPh sb="4" eb="6">
      <t>シュウリョウ</t>
    </rPh>
    <rPh sb="6" eb="7">
      <t>ビ</t>
    </rPh>
    <phoneticPr fontId="19"/>
  </si>
  <si>
    <t>現場着手日</t>
    <rPh sb="0" eb="2">
      <t>ゲンバ</t>
    </rPh>
    <rPh sb="2" eb="4">
      <t>チャクシュ</t>
    </rPh>
    <rPh sb="4" eb="5">
      <t>ヒ</t>
    </rPh>
    <phoneticPr fontId="19"/>
  </si>
  <si>
    <t>契約日</t>
    <phoneticPr fontId="14"/>
  </si>
  <si>
    <t>工期末</t>
    <phoneticPr fontId="14"/>
  </si>
  <si>
    <t>工   期：令和７年５月１２日～令和８年３月６日</t>
    <rPh sb="0" eb="1">
      <t>コウ</t>
    </rPh>
    <rPh sb="4" eb="5">
      <t>キ</t>
    </rPh>
    <rPh sb="6" eb="8">
      <t>レイワ</t>
    </rPh>
    <rPh sb="9" eb="10">
      <t>ネン</t>
    </rPh>
    <rPh sb="11" eb="12">
      <t>ガツ</t>
    </rPh>
    <rPh sb="14" eb="15">
      <t>ニチ</t>
    </rPh>
    <rPh sb="16" eb="18">
      <t>レイワ</t>
    </rPh>
    <rPh sb="19" eb="20">
      <t>ネン</t>
    </rPh>
    <rPh sb="21" eb="22">
      <t>ガツ</t>
    </rPh>
    <rPh sb="23" eb="24">
      <t>ニチ</t>
    </rPh>
    <phoneticPr fontId="19"/>
  </si>
  <si>
    <t>（様式１）</t>
    <rPh sb="1" eb="3">
      <t>ヨウシキ</t>
    </rPh>
    <phoneticPr fontId="14"/>
  </si>
  <si>
    <t>令和</t>
    <rPh sb="0" eb="2">
      <t>レイワ</t>
    </rPh>
    <phoneticPr fontId="14"/>
  </si>
  <si>
    <t>年</t>
    <rPh sb="0" eb="1">
      <t>ネン</t>
    </rPh>
    <phoneticPr fontId="14"/>
  </si>
  <si>
    <t>月</t>
    <rPh sb="0" eb="1">
      <t>ツキ</t>
    </rPh>
    <phoneticPr fontId="14"/>
  </si>
  <si>
    <t>日</t>
    <rPh sb="0" eb="1">
      <t>ニチ</t>
    </rPh>
    <phoneticPr fontId="14"/>
  </si>
  <si>
    <t>住　　　　所</t>
    <rPh sb="0" eb="1">
      <t>ジュウ</t>
    </rPh>
    <rPh sb="5" eb="6">
      <t>ショ</t>
    </rPh>
    <phoneticPr fontId="30"/>
  </si>
  <si>
    <t>商号又は名称</t>
    <rPh sb="0" eb="6">
      <t>ショウ</t>
    </rPh>
    <phoneticPr fontId="30"/>
  </si>
  <si>
    <t>代　 表 　者</t>
    <rPh sb="0" eb="1">
      <t>ダイ</t>
    </rPh>
    <rPh sb="3" eb="4">
      <t>オモテ</t>
    </rPh>
    <rPh sb="6" eb="7">
      <t>シャ</t>
    </rPh>
    <phoneticPr fontId="30"/>
  </si>
  <si>
    <t>週休２日届出書</t>
    <phoneticPr fontId="14"/>
  </si>
  <si>
    <t>　週休２日の実施の意向について、以下のとおり届け出します。</t>
    <phoneticPr fontId="14"/>
  </si>
  <si>
    <t xml:space="preserve">工事名称 </t>
    <rPh sb="0" eb="1">
      <t>コウ</t>
    </rPh>
    <rPh sb="1" eb="2">
      <t>コト</t>
    </rPh>
    <rPh sb="2" eb="3">
      <t>メイ</t>
    </rPh>
    <rPh sb="3" eb="4">
      <t>ショウ</t>
    </rPh>
    <phoneticPr fontId="14"/>
  </si>
  <si>
    <t>工事場所</t>
    <rPh sb="0" eb="1">
      <t>コウ</t>
    </rPh>
    <rPh sb="1" eb="2">
      <t>コト</t>
    </rPh>
    <rPh sb="2" eb="4">
      <t>バショ</t>
    </rPh>
    <phoneticPr fontId="14"/>
  </si>
  <si>
    <t>工事期間</t>
    <rPh sb="0" eb="1">
      <t>コウ</t>
    </rPh>
    <rPh sb="1" eb="2">
      <t>コト</t>
    </rPh>
    <rPh sb="2" eb="3">
      <t>キ</t>
    </rPh>
    <rPh sb="3" eb="4">
      <t>アイダ</t>
    </rPh>
    <phoneticPr fontId="14"/>
  </si>
  <si>
    <t>～</t>
    <phoneticPr fontId="14"/>
  </si>
  <si>
    <t>届出内容</t>
    <rPh sb="0" eb="2">
      <t>トドケデ</t>
    </rPh>
    <rPh sb="2" eb="4">
      <t>ナイヨウ</t>
    </rPh>
    <phoneticPr fontId="14"/>
  </si>
  <si>
    <t>a.</t>
    <phoneticPr fontId="14"/>
  </si>
  <si>
    <t>実施しない理由</t>
    <rPh sb="0" eb="2">
      <t>ジッシ</t>
    </rPh>
    <rPh sb="5" eb="7">
      <t>リユウ</t>
    </rPh>
    <phoneticPr fontId="14"/>
  </si>
  <si>
    <t>（4がｂの場合）</t>
    <rPh sb="5" eb="7">
      <t>バアイ</t>
    </rPh>
    <phoneticPr fontId="14"/>
  </si>
  <si>
    <t>※この届出書については現場着手日までに提出すること。</t>
    <rPh sb="3" eb="4">
      <t>トドケ</t>
    </rPh>
    <rPh sb="5" eb="6">
      <t>ショ</t>
    </rPh>
    <rPh sb="11" eb="13">
      <t>ゲンバ</t>
    </rPh>
    <rPh sb="13" eb="15">
      <t>チャクシュ</t>
    </rPh>
    <rPh sb="15" eb="16">
      <t>ヒ</t>
    </rPh>
    <phoneticPr fontId="14"/>
  </si>
  <si>
    <t>（様式３）</t>
    <rPh sb="1" eb="3">
      <t>ヨウシキ</t>
    </rPh>
    <phoneticPr fontId="14"/>
  </si>
  <si>
    <t>週休２日変更届出書</t>
    <rPh sb="4" eb="6">
      <t>ヘンコウ</t>
    </rPh>
    <phoneticPr fontId="14"/>
  </si>
  <si>
    <t>※届け出内容等に変更が生じた場合は、協議書（打合せ簿)、様式２及び様式３を提出し協議すること。</t>
    <rPh sb="1" eb="2">
      <t>トド</t>
    </rPh>
    <rPh sb="3" eb="4">
      <t>デ</t>
    </rPh>
    <rPh sb="4" eb="6">
      <t>ナイヨウ</t>
    </rPh>
    <rPh sb="6" eb="7">
      <t>トウ</t>
    </rPh>
    <rPh sb="8" eb="10">
      <t>ヘンコウ</t>
    </rPh>
    <rPh sb="11" eb="12">
      <t>ショウ</t>
    </rPh>
    <rPh sb="14" eb="16">
      <t>バアイ</t>
    </rPh>
    <rPh sb="18" eb="21">
      <t>キョウギショ</t>
    </rPh>
    <rPh sb="22" eb="24">
      <t>ウチアワ</t>
    </rPh>
    <rPh sb="25" eb="26">
      <t>ボ</t>
    </rPh>
    <rPh sb="28" eb="30">
      <t>ヨウシキ</t>
    </rPh>
    <rPh sb="31" eb="32">
      <t>オヨ</t>
    </rPh>
    <rPh sb="33" eb="35">
      <t>ヨウシキ</t>
    </rPh>
    <rPh sb="40" eb="42">
      <t>キョウギ</t>
    </rPh>
    <phoneticPr fontId="14"/>
  </si>
  <si>
    <t>ｂ.</t>
    <phoneticPr fontId="14"/>
  </si>
  <si>
    <t>実施しない</t>
    <rPh sb="0" eb="2">
      <t>ジッシ</t>
    </rPh>
    <phoneticPr fontId="14"/>
  </si>
  <si>
    <t>通期計画記載例</t>
    <rPh sb="0" eb="2">
      <t>ツウキ</t>
    </rPh>
    <rPh sb="2" eb="4">
      <t>ケイカク</t>
    </rPh>
    <rPh sb="4" eb="6">
      <t>キサイ</t>
    </rPh>
    <rPh sb="6" eb="7">
      <t>レイ</t>
    </rPh>
    <phoneticPr fontId="19"/>
  </si>
  <si>
    <t>月単位計画記載例</t>
    <rPh sb="0" eb="1">
      <t>ツキ</t>
    </rPh>
    <rPh sb="1" eb="3">
      <t>タンイ</t>
    </rPh>
    <rPh sb="3" eb="5">
      <t>ケイカク</t>
    </rPh>
    <rPh sb="5" eb="7">
      <t>キサイ</t>
    </rPh>
    <rPh sb="7" eb="8">
      <t>レイ</t>
    </rPh>
    <phoneticPr fontId="19"/>
  </si>
  <si>
    <t>実績／対象期間</t>
    <rPh sb="3" eb="5">
      <t>タイショウ</t>
    </rPh>
    <rPh sb="5" eb="7">
      <t>キカン</t>
    </rPh>
    <phoneticPr fontId="19"/>
  </si>
  <si>
    <t>現場閉所実績数</t>
    <rPh sb="0" eb="4">
      <t>ゲンバヘイショ</t>
    </rPh>
    <rPh sb="6" eb="7">
      <t>スウ</t>
    </rPh>
    <phoneticPr fontId="19"/>
  </si>
  <si>
    <t>実績</t>
    <phoneticPr fontId="19"/>
  </si>
  <si>
    <t>実績</t>
    <rPh sb="0" eb="2">
      <t>ジッセキ</t>
    </rPh>
    <phoneticPr fontId="19"/>
  </si>
  <si>
    <t>実績月単位達成・、未達成</t>
    <rPh sb="0" eb="2">
      <t>ジッセキ</t>
    </rPh>
    <rPh sb="2" eb="5">
      <t>ツキタンイ</t>
    </rPh>
    <rPh sb="5" eb="7">
      <t>タッセイ</t>
    </rPh>
    <rPh sb="9" eb="12">
      <t>ミタッセイ</t>
    </rPh>
    <phoneticPr fontId="14"/>
  </si>
  <si>
    <t>〇</t>
    <phoneticPr fontId="14"/>
  </si>
  <si>
    <t>×</t>
    <phoneticPr fontId="14"/>
  </si>
  <si>
    <t>月単位</t>
    <rPh sb="0" eb="3">
      <t>ツキタンイ</t>
    </rPh>
    <phoneticPr fontId="14"/>
  </si>
  <si>
    <t>土日数</t>
    <rPh sb="0" eb="2">
      <t>ドニチ</t>
    </rPh>
    <rPh sb="2" eb="3">
      <t>スウ</t>
    </rPh>
    <phoneticPr fontId="14"/>
  </si>
  <si>
    <t>現場閉所率</t>
    <rPh sb="0" eb="2">
      <t>ゲンバ</t>
    </rPh>
    <rPh sb="2" eb="5">
      <t>ヘイショリツ</t>
    </rPh>
    <phoneticPr fontId="14"/>
  </si>
  <si>
    <t>判定</t>
    <rPh sb="0" eb="2">
      <t>ハンテイ</t>
    </rPh>
    <phoneticPr fontId="14"/>
  </si>
  <si>
    <t>実施する。</t>
    <rPh sb="0" eb="2">
      <t>ジッシ</t>
    </rPh>
    <phoneticPr fontId="14"/>
  </si>
  <si>
    <t>　実施から実施しないに変更する。</t>
    <phoneticPr fontId="14"/>
  </si>
  <si>
    <t>通期</t>
    <rPh sb="0" eb="2">
      <t>ツウキ</t>
    </rPh>
    <phoneticPr fontId="14"/>
  </si>
  <si>
    <t>〇</t>
  </si>
  <si>
    <t>●</t>
  </si>
  <si>
    <t>通期実績報告記載例</t>
    <rPh sb="0" eb="2">
      <t>ツウキ</t>
    </rPh>
    <rPh sb="2" eb="4">
      <t>ジッセキ</t>
    </rPh>
    <rPh sb="4" eb="6">
      <t>ホウコク</t>
    </rPh>
    <rPh sb="6" eb="8">
      <t>キサイ</t>
    </rPh>
    <rPh sb="8" eb="9">
      <t>レイ</t>
    </rPh>
    <phoneticPr fontId="19"/>
  </si>
  <si>
    <t>月単位実績報告記載例</t>
    <rPh sb="0" eb="1">
      <t>ツキ</t>
    </rPh>
    <rPh sb="1" eb="3">
      <t>タンイ</t>
    </rPh>
    <rPh sb="3" eb="7">
      <t>ジッセキホウコク</t>
    </rPh>
    <rPh sb="7" eb="9">
      <t>キサイ</t>
    </rPh>
    <rPh sb="9" eb="10">
      <t>レイ</t>
    </rPh>
    <phoneticPr fontId="19"/>
  </si>
  <si>
    <t>（　月単位　・　通期　）</t>
    <rPh sb="2" eb="5">
      <t>ツキタンイ</t>
    </rPh>
    <rPh sb="8" eb="10">
      <t>ツウキ</t>
    </rPh>
    <phoneticPr fontId="14"/>
  </si>
  <si>
    <t>貝塚市長　様</t>
    <rPh sb="0" eb="1">
      <t>カイ</t>
    </rPh>
    <rPh sb="1" eb="2">
      <t>ヅカ</t>
    </rPh>
    <rPh sb="2" eb="3">
      <t>シ</t>
    </rPh>
    <rPh sb="3" eb="4">
      <t>チョウ</t>
    </rPh>
    <rPh sb="5" eb="6">
      <t>サマ</t>
    </rPh>
    <phoneticPr fontId="14"/>
  </si>
  <si>
    <t>貝塚市長　様</t>
    <rPh sb="0" eb="3">
      <t>カイヅカシ</t>
    </rPh>
    <rPh sb="3" eb="4">
      <t>チョウ</t>
    </rPh>
    <rPh sb="5" eb="6">
      <t>サマ</t>
    </rPh>
    <phoneticPr fontId="14"/>
  </si>
  <si>
    <t>●</t>
    <phoneticPr fontId="14"/>
  </si>
  <si>
    <t>祝</t>
    <rPh sb="0" eb="1">
      <t>シュク</t>
    </rPh>
    <phoneticPr fontId="14"/>
  </si>
  <si>
    <t>祝･こどもの日</t>
    <rPh sb="6" eb="7">
      <t>ヒ</t>
    </rPh>
    <phoneticPr fontId="19"/>
  </si>
  <si>
    <t>祝･振替休日</t>
    <rPh sb="2" eb="6">
      <t>フリカエキュウジツ</t>
    </rPh>
    <phoneticPr fontId="14"/>
  </si>
  <si>
    <t>祝･海の日</t>
    <phoneticPr fontId="14"/>
  </si>
  <si>
    <t>祝･山の日</t>
    <rPh sb="2" eb="3">
      <t>ヤマ</t>
    </rPh>
    <rPh sb="4" eb="5">
      <t>ヒ</t>
    </rPh>
    <phoneticPr fontId="19"/>
  </si>
  <si>
    <t>祝･敬老の日</t>
    <phoneticPr fontId="14"/>
  </si>
  <si>
    <t>祝･秋分の日</t>
    <phoneticPr fontId="14"/>
  </si>
  <si>
    <t>祝･スポーツの日</t>
    <phoneticPr fontId="14"/>
  </si>
  <si>
    <t>祝･文化の日</t>
    <rPh sb="2" eb="4">
      <t>ブンカ</t>
    </rPh>
    <rPh sb="5" eb="6">
      <t>ヒ</t>
    </rPh>
    <phoneticPr fontId="19"/>
  </si>
  <si>
    <t>祝･振替休日</t>
    <phoneticPr fontId="14"/>
  </si>
  <si>
    <t>祝･年末年始休暇</t>
    <rPh sb="2" eb="4">
      <t>ネンマツ</t>
    </rPh>
    <rPh sb="4" eb="6">
      <t>ネンシ</t>
    </rPh>
    <rPh sb="6" eb="8">
      <t>キュウカ</t>
    </rPh>
    <phoneticPr fontId="19"/>
  </si>
  <si>
    <t>祝･成人の日</t>
    <phoneticPr fontId="14"/>
  </si>
  <si>
    <t>祝･建国記念日</t>
    <rPh sb="2" eb="4">
      <t>ケンコク</t>
    </rPh>
    <rPh sb="4" eb="7">
      <t>キネンビ</t>
    </rPh>
    <phoneticPr fontId="19"/>
  </si>
  <si>
    <t>祝･天皇誕生日</t>
    <rPh sb="2" eb="4">
      <t>テンノウ</t>
    </rPh>
    <rPh sb="4" eb="7">
      <t>タンジョウビ</t>
    </rPh>
    <phoneticPr fontId="19"/>
  </si>
  <si>
    <t>祝･春分の日</t>
    <phoneticPr fontId="19"/>
  </si>
  <si>
    <t>祝･昭和の日</t>
    <rPh sb="2" eb="4">
      <t>ショウワ</t>
    </rPh>
    <rPh sb="5" eb="6">
      <t>ヒ</t>
    </rPh>
    <phoneticPr fontId="19"/>
  </si>
  <si>
    <t>年</t>
    <rPh sb="0" eb="1">
      <t>ネン</t>
    </rPh>
    <phoneticPr fontId="14"/>
  </si>
  <si>
    <t>工   期：令和○年〇月〇日～令和〇年〇月〇日</t>
    <rPh sb="0" eb="1">
      <t>コウ</t>
    </rPh>
    <rPh sb="4" eb="5">
      <t>キ</t>
    </rPh>
    <rPh sb="6" eb="8">
      <t>レイワ</t>
    </rPh>
    <rPh sb="9" eb="10">
      <t>ネン</t>
    </rPh>
    <rPh sb="11" eb="12">
      <t>ガツ</t>
    </rPh>
    <rPh sb="13" eb="14">
      <t>ニチ</t>
    </rPh>
    <rPh sb="15" eb="17">
      <t>レイワ</t>
    </rPh>
    <rPh sb="18" eb="19">
      <t>ネン</t>
    </rPh>
    <rPh sb="20" eb="21">
      <t>ガツ</t>
    </rPh>
    <rPh sb="22" eb="23">
      <t>ニチ</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</si>
</sst>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6">
    <font>
      <sz val="11"/>
      <color theme="1"/>
      <name val="ＭＳ Ｐゴシック"/>
      <family val="3"/>
      <charset val="128"/>
      <scheme val="minor"/>
    </font>
    <font>
      <sz val="11"/>
      <color theme="1"/>
      <name val="ＭＳ 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scheme val="minor"/>
    </font>
    <font>
      <sz val="11"/>
      <color theme="1"/>
      <name val="ＭＳ Ｐゴシック"/>
      <family val="2"/>
      <scheme val="minor"/>
    </font>
    <font>
      <sz val="11"/>
      <name val="ＭＳ 明朝"/>
      <family val="1"/>
      <charset val="128"/>
    </font>
    <font>
      <sz val="12"/>
      <name val="ＭＳ 明朝"/>
      <family val="1"/>
      <charset val="128"/>
    </font>
    <font>
      <sz val="20"/>
      <color theme="1"/>
      <name val="ＭＳ Ｐゴシック"/>
      <family val="2"/>
      <charset val="128"/>
      <scheme val="minor"/>
    </font>
    <font>
      <sz val="6"/>
      <name val="ＭＳ Ｐゴシック"/>
      <family val="2"/>
      <charset val="128"/>
      <scheme val="minor"/>
    </font>
    <font>
      <sz val="14"/>
      <color theme="1"/>
      <name val="ＭＳ Ｐゴシック"/>
      <family val="2"/>
      <charset val="128"/>
      <scheme val="minor"/>
    </font>
    <font>
      <sz val="14"/>
      <color theme="1"/>
      <name val="ＭＳ Ｐゴシック"/>
      <family val="3"/>
      <charset val="128"/>
      <scheme val="minor"/>
    </font>
    <font>
      <sz val="12"/>
      <color theme="1"/>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20"/>
      <color rgb="FFFF0000"/>
      <name val="ＭＳ Ｐゴシック"/>
      <family val="2"/>
      <charset val="128"/>
      <scheme val="minor"/>
    </font>
    <font>
      <sz val="20"/>
      <color rgb="FFFF0000"/>
      <name val="ＭＳ Ｐゴシック"/>
      <family val="3"/>
      <charset val="128"/>
      <scheme val="minor"/>
    </font>
    <font>
      <sz val="11"/>
      <color theme="1"/>
      <name val="ＭＳ 明朝"/>
      <family val="1"/>
      <charset val="128"/>
    </font>
    <font>
      <sz val="12"/>
      <color theme="1"/>
      <name val="ＭＳ 明朝"/>
      <family val="1"/>
      <charset val="128"/>
    </font>
    <font>
      <sz val="9"/>
      <name val="ＭＳ 明朝"/>
      <family val="1"/>
      <charset val="128"/>
    </font>
    <font>
      <sz val="6"/>
      <name val="ＭＳ Ｐゴシック"/>
      <family val="3"/>
      <charset val="128"/>
    </font>
    <font>
      <sz val="9"/>
      <color theme="1"/>
      <name val="ＭＳ 明朝"/>
      <family val="1"/>
      <charset val="128"/>
    </font>
    <font>
      <sz val="8"/>
      <color theme="1"/>
      <name val="ＭＳ 明朝"/>
      <family val="1"/>
      <charset val="128"/>
    </font>
    <font>
      <sz val="14"/>
      <name val="ＭＳ 明朝"/>
      <family val="1"/>
      <charset val="128"/>
    </font>
    <font>
      <sz val="16"/>
      <name val="ＭＳ 明朝"/>
      <family val="1"/>
      <charset val="128"/>
    </font>
    <font>
      <sz val="10.5"/>
      <color theme="1"/>
      <name val="ＭＳ 明朝"/>
      <family val="1"/>
      <charset val="128"/>
    </font>
    <font>
      <sz val="10"/>
      <color theme="1"/>
      <name val="ＭＳ Ｐゴシック"/>
      <family val="2"/>
      <charset val="128"/>
      <scheme val="minor"/>
    </font>
    <font>
      <sz val="11"/>
      <color theme="1"/>
      <name val="ＭＳ Ｐゴシック"/>
      <family val="3"/>
      <charset val="128"/>
      <scheme val="minor"/>
    </font>
    <font>
      <b/>
      <sz val="20"/>
      <color rgb="FFFF0000"/>
      <name val="ＭＳ Ｐゴシック"/>
      <family val="3"/>
      <charset val="128"/>
      <scheme val="minor"/>
    </font>
    <font>
      <b/>
      <sz val="20"/>
      <color rgb="FF0000CC"/>
      <name val="ＭＳ Ｐゴシック"/>
      <family val="3"/>
      <charset val="128"/>
      <scheme val="minor"/>
    </font>
    <font>
      <sz val="20"/>
      <name val="ＭＳ Ｐゴシック"/>
      <family val="3"/>
      <charset val="128"/>
      <scheme val="minor"/>
    </font>
    <font>
      <sz val="14"/>
      <color indexed="81"/>
      <name val="MS P ゴシック"/>
      <family val="3"/>
      <charset val="128"/>
    </font>
    <font>
      <sz val="16"/>
      <color indexed="81"/>
      <name val="MS P ゴシック"/>
      <family val="3"/>
      <charset val="128"/>
    </font>
    <font>
      <sz val="11"/>
      <color rgb="FFFF0000"/>
      <name val="ＭＳ 明朝"/>
      <family val="1"/>
      <charset val="128"/>
    </font>
    <font>
      <sz val="9"/>
      <color indexed="81"/>
      <name val="MS P ゴシック"/>
      <family val="3"/>
      <charset val="128"/>
    </font>
    <font>
      <b/>
      <sz val="12"/>
      <color indexed="10"/>
      <name val="MS P ゴシック"/>
      <family val="3"/>
      <charset val="128"/>
    </font>
  </fonts>
  <fills count="9">
    <fill>
      <patternFill patternType="none"/>
    </fill>
    <fill>
      <patternFill patternType="gray125"/>
    </fill>
    <fill>
      <patternFill patternType="solid">
        <fgColor rgb="FFCCFF99"/>
        <bgColor indexed="64"/>
      </patternFill>
    </fill>
    <fill>
      <patternFill patternType="solid">
        <fgColor theme="4" tint="0.79998168889431442"/>
        <bgColor indexed="64"/>
      </patternFill>
    </fill>
    <fill>
      <patternFill patternType="solid">
        <fgColor theme="4" tint="0.59996337778862885"/>
        <bgColor indexed="64"/>
      </patternFill>
    </fill>
    <fill>
      <patternFill patternType="solid">
        <fgColor rgb="FFFFFF00"/>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theme="9" tint="0.39994506668294322"/>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medium">
        <color auto="1"/>
      </left>
      <right/>
      <top style="medium">
        <color auto="1"/>
      </top>
      <bottom/>
      <diagonal/>
    </border>
    <border>
      <left style="medium">
        <color indexed="64"/>
      </left>
      <right style="medium">
        <color indexed="64"/>
      </right>
      <top style="medium">
        <color indexed="64"/>
      </top>
      <bottom/>
      <diagonal/>
    </border>
    <border>
      <left style="medium">
        <color auto="1"/>
      </left>
      <right style="thin">
        <color auto="1"/>
      </right>
      <top style="thin">
        <color auto="1"/>
      </top>
      <bottom style="thin">
        <color auto="1"/>
      </bottom>
      <diagonal/>
    </border>
    <border>
      <left style="medium">
        <color indexed="64"/>
      </left>
      <right/>
      <top/>
      <bottom/>
      <diagonal/>
    </border>
    <border>
      <left style="medium">
        <color indexed="64"/>
      </left>
      <right style="medium">
        <color indexed="64"/>
      </right>
      <top/>
      <bottom/>
      <diagonal/>
    </border>
    <border>
      <left style="medium">
        <color indexed="64"/>
      </left>
      <right/>
      <top/>
      <bottom style="thin">
        <color auto="1"/>
      </bottom>
      <diagonal/>
    </border>
    <border>
      <left style="medium">
        <color auto="1"/>
      </left>
      <right style="medium">
        <color auto="1"/>
      </right>
      <top/>
      <bottom style="thin">
        <color auto="1"/>
      </bottom>
      <diagonal/>
    </border>
    <border>
      <left style="medium">
        <color indexed="64"/>
      </left>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indexed="64"/>
      </left>
      <right/>
      <top style="thin">
        <color auto="1"/>
      </top>
      <bottom style="medium">
        <color indexed="64"/>
      </bottom>
      <diagonal/>
    </border>
    <border>
      <left style="medium">
        <color indexed="64"/>
      </left>
      <right style="medium">
        <color indexed="64"/>
      </right>
      <top/>
      <bottom style="medium">
        <color indexed="64"/>
      </bottom>
      <diagonal/>
    </border>
    <border>
      <left/>
      <right style="medium">
        <color auto="1"/>
      </right>
      <top style="medium">
        <color auto="1"/>
      </top>
      <bottom style="thin">
        <color auto="1"/>
      </bottom>
      <diagonal/>
    </border>
    <border diagonalDown="1">
      <left style="thin">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medium">
        <color auto="1"/>
      </bottom>
      <diagonal style="thin">
        <color auto="1"/>
      </diagonal>
    </border>
    <border diagonalDown="1">
      <left style="thin">
        <color auto="1"/>
      </left>
      <right style="medium">
        <color auto="1"/>
      </right>
      <top style="thin">
        <color auto="1"/>
      </top>
      <bottom style="thin">
        <color auto="1"/>
      </bottom>
      <diagonal style="thin">
        <color auto="1"/>
      </diagonal>
    </border>
    <border diagonalDown="1">
      <left style="thin">
        <color auto="1"/>
      </left>
      <right style="medium">
        <color auto="1"/>
      </right>
      <top style="thin">
        <color auto="1"/>
      </top>
      <bottom style="medium">
        <color auto="1"/>
      </bottom>
      <diagonal style="thin">
        <color auto="1"/>
      </diagonal>
    </border>
    <border>
      <left style="thin">
        <color auto="1"/>
      </left>
      <right style="medium">
        <color auto="1"/>
      </right>
      <top style="thin">
        <color auto="1"/>
      </top>
      <bottom style="medium">
        <color auto="1"/>
      </bottom>
      <diagonal/>
    </border>
    <border>
      <left/>
      <right style="thin">
        <color auto="1"/>
      </right>
      <top style="medium">
        <color auto="1"/>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rgb="FF0000CC"/>
      </left>
      <right/>
      <top style="medium">
        <color rgb="FF0000CC"/>
      </top>
      <bottom style="medium">
        <color rgb="FF0000CC"/>
      </bottom>
      <diagonal/>
    </border>
    <border>
      <left/>
      <right/>
      <top style="medium">
        <color rgb="FF0000CC"/>
      </top>
      <bottom style="medium">
        <color rgb="FF0000CC"/>
      </bottom>
      <diagonal/>
    </border>
    <border>
      <left/>
      <right style="medium">
        <color rgb="FF0000CC"/>
      </right>
      <top style="medium">
        <color rgb="FF0000CC"/>
      </top>
      <bottom style="medium">
        <color rgb="FF0000CC"/>
      </bottom>
      <diagonal/>
    </border>
  </borders>
  <cellStyleXfs count="12">
    <xf numFmtId="0" fontId="0" fillId="0" borderId="0">
      <alignment vertical="center"/>
    </xf>
    <xf numFmtId="0" fontId="13" fillId="0" borderId="0"/>
    <xf numFmtId="0" fontId="15" fillId="0" borderId="0"/>
    <xf numFmtId="9" fontId="15" fillId="0" borderId="0" applyFont="0" applyFill="0" applyBorder="0" applyAlignment="0" applyProtection="0">
      <alignment vertical="center"/>
    </xf>
    <xf numFmtId="0" fontId="12" fillId="0" borderId="0">
      <alignment vertical="center"/>
    </xf>
    <xf numFmtId="0" fontId="11" fillId="0" borderId="0">
      <alignment vertical="center"/>
    </xf>
    <xf numFmtId="0" fontId="10" fillId="0" borderId="0">
      <alignment vertical="center"/>
    </xf>
    <xf numFmtId="0" fontId="13" fillId="0" borderId="0"/>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39">
    <xf numFmtId="0" fontId="0" fillId="0" borderId="0" xfId="0">
      <alignment vertical="center"/>
    </xf>
    <xf numFmtId="0" fontId="16" fillId="0" borderId="0" xfId="1" applyFont="1"/>
    <xf numFmtId="0" fontId="17" fillId="0" borderId="0" xfId="1" applyFont="1"/>
    <xf numFmtId="0" fontId="16" fillId="0" borderId="0" xfId="1" applyFont="1" applyAlignment="1">
      <alignment shrinkToFit="1"/>
    </xf>
    <xf numFmtId="0" fontId="20" fillId="0" borderId="0" xfId="5" applyFont="1">
      <alignment vertical="center"/>
    </xf>
    <xf numFmtId="0" fontId="21" fillId="0" borderId="0" xfId="5" applyFont="1">
      <alignment vertical="center"/>
    </xf>
    <xf numFmtId="0" fontId="18" fillId="0" borderId="0" xfId="6" applyFont="1">
      <alignment vertical="center"/>
    </xf>
    <xf numFmtId="0" fontId="10" fillId="0" borderId="0" xfId="6">
      <alignment vertical="center"/>
    </xf>
    <xf numFmtId="0" fontId="20" fillId="0" borderId="0" xfId="6" applyFont="1">
      <alignment vertical="center"/>
    </xf>
    <xf numFmtId="0" fontId="21" fillId="0" borderId="0" xfId="6" applyFont="1">
      <alignment vertical="center"/>
    </xf>
    <xf numFmtId="0" fontId="10" fillId="0" borderId="3" xfId="6" applyBorder="1" applyAlignment="1">
      <alignment horizontal="center" vertical="center"/>
    </xf>
    <xf numFmtId="0" fontId="10" fillId="0" borderId="8" xfId="6" applyBorder="1" applyAlignment="1">
      <alignment horizontal="center" vertical="center"/>
    </xf>
    <xf numFmtId="0" fontId="10" fillId="0" borderId="1" xfId="6" applyFill="1" applyBorder="1" applyAlignment="1">
      <alignment horizontal="center" vertical="center"/>
    </xf>
    <xf numFmtId="0" fontId="10" fillId="6" borderId="1" xfId="6" applyFill="1" applyBorder="1" applyAlignment="1">
      <alignment horizontal="center" vertical="center"/>
    </xf>
    <xf numFmtId="0" fontId="10" fillId="7" borderId="1" xfId="6" applyFill="1" applyBorder="1" applyAlignment="1">
      <alignment horizontal="center" vertical="center"/>
    </xf>
    <xf numFmtId="0" fontId="10" fillId="0" borderId="2" xfId="6" applyBorder="1" applyAlignment="1">
      <alignment horizontal="center" vertical="center"/>
    </xf>
    <xf numFmtId="0" fontId="10" fillId="0" borderId="1" xfId="6" applyFont="1" applyBorder="1" applyAlignment="1">
      <alignment horizontal="center" vertical="center"/>
    </xf>
    <xf numFmtId="0" fontId="10" fillId="0" borderId="1" xfId="6" applyFont="1" applyFill="1" applyBorder="1" applyAlignment="1">
      <alignment horizontal="center" vertical="center"/>
    </xf>
    <xf numFmtId="0" fontId="10" fillId="6" borderId="1" xfId="6" applyFont="1" applyFill="1" applyBorder="1" applyAlignment="1">
      <alignment horizontal="center" vertical="center"/>
    </xf>
    <xf numFmtId="0" fontId="10" fillId="7" borderId="1" xfId="6" applyFont="1" applyFill="1" applyBorder="1" applyAlignment="1">
      <alignment horizontal="center" vertical="center"/>
    </xf>
    <xf numFmtId="0" fontId="10" fillId="0" borderId="8" xfId="6" applyBorder="1" applyAlignment="1">
      <alignment horizontal="center" vertical="center" textRotation="255" shrinkToFit="1"/>
    </xf>
    <xf numFmtId="0" fontId="10" fillId="0" borderId="1" xfId="6" applyBorder="1" applyAlignment="1">
      <alignment vertical="center" textRotation="255" shrinkToFit="1"/>
    </xf>
    <xf numFmtId="0" fontId="10" fillId="0" borderId="1" xfId="6" applyFill="1" applyBorder="1" applyAlignment="1">
      <alignment vertical="center" textRotation="255" shrinkToFit="1"/>
    </xf>
    <xf numFmtId="0" fontId="10" fillId="6" borderId="1" xfId="6" applyFill="1" applyBorder="1" applyAlignment="1">
      <alignment vertical="center" textRotation="255" shrinkToFit="1"/>
    </xf>
    <xf numFmtId="0" fontId="10" fillId="0" borderId="2" xfId="6" applyFill="1" applyBorder="1" applyAlignment="1">
      <alignment vertical="center" textRotation="255" shrinkToFit="1"/>
    </xf>
    <xf numFmtId="0" fontId="10" fillId="0" borderId="0" xfId="6" applyAlignment="1">
      <alignment vertical="center" textRotation="255" shrinkToFit="1"/>
    </xf>
    <xf numFmtId="0" fontId="10" fillId="0" borderId="1" xfId="6" applyBorder="1" applyAlignment="1">
      <alignment horizontal="center" vertical="center"/>
    </xf>
    <xf numFmtId="0" fontId="10" fillId="2" borderId="13" xfId="6" applyFill="1" applyBorder="1" applyAlignment="1">
      <alignment horizontal="center" vertical="center"/>
    </xf>
    <xf numFmtId="0" fontId="10" fillId="0" borderId="0" xfId="6" applyAlignment="1">
      <alignment horizontal="center" vertical="center"/>
    </xf>
    <xf numFmtId="0" fontId="10" fillId="0" borderId="15" xfId="6" applyBorder="1" applyAlignment="1">
      <alignment horizontal="center" vertical="center"/>
    </xf>
    <xf numFmtId="0" fontId="10" fillId="0" borderId="15" xfId="6" applyFill="1" applyBorder="1" applyAlignment="1">
      <alignment horizontal="center" vertical="center"/>
    </xf>
    <xf numFmtId="0" fontId="10" fillId="6" borderId="15" xfId="6" applyFill="1" applyBorder="1" applyAlignment="1">
      <alignment horizontal="center" vertical="center"/>
    </xf>
    <xf numFmtId="0" fontId="10" fillId="7" borderId="15" xfId="6" applyFill="1" applyBorder="1" applyAlignment="1">
      <alignment horizontal="center" vertical="center"/>
    </xf>
    <xf numFmtId="0" fontId="10" fillId="0" borderId="16" xfId="6" applyBorder="1" applyAlignment="1">
      <alignment horizontal="center" vertical="center"/>
    </xf>
    <xf numFmtId="0" fontId="10" fillId="2" borderId="17" xfId="6" applyFill="1" applyBorder="1" applyAlignment="1">
      <alignment horizontal="center" vertical="center"/>
    </xf>
    <xf numFmtId="0" fontId="10" fillId="0" borderId="1" xfId="6" applyFont="1" applyFill="1" applyBorder="1" applyAlignment="1">
      <alignment vertical="center" textRotation="255" shrinkToFit="1"/>
    </xf>
    <xf numFmtId="0" fontId="10" fillId="6" borderId="1" xfId="6" applyFont="1" applyFill="1" applyBorder="1" applyAlignment="1">
      <alignment vertical="center" textRotation="255" shrinkToFit="1"/>
    </xf>
    <xf numFmtId="0" fontId="10" fillId="5" borderId="1" xfId="6" applyFont="1" applyFill="1" applyBorder="1" applyAlignment="1">
      <alignment vertical="center" textRotation="255" shrinkToFit="1"/>
    </xf>
    <xf numFmtId="0" fontId="10" fillId="0" borderId="20" xfId="6" applyFill="1" applyBorder="1" applyAlignment="1">
      <alignment horizontal="center" vertical="center"/>
    </xf>
    <xf numFmtId="0" fontId="10" fillId="0" borderId="21" xfId="6" applyFill="1" applyBorder="1" applyAlignment="1">
      <alignment horizontal="center" vertical="center"/>
    </xf>
    <xf numFmtId="0" fontId="10" fillId="6" borderId="20" xfId="6" applyFill="1" applyBorder="1" applyAlignment="1">
      <alignment horizontal="center" vertical="center"/>
    </xf>
    <xf numFmtId="0" fontId="10" fillId="6" borderId="21" xfId="6" applyFill="1" applyBorder="1" applyAlignment="1">
      <alignment horizontal="center" vertical="center"/>
    </xf>
    <xf numFmtId="0" fontId="10" fillId="0" borderId="20" xfId="6" applyBorder="1" applyAlignment="1">
      <alignment horizontal="center" vertical="center"/>
    </xf>
    <xf numFmtId="0" fontId="10" fillId="0" borderId="22" xfId="6" applyBorder="1" applyAlignment="1">
      <alignment horizontal="center" vertical="center"/>
    </xf>
    <xf numFmtId="0" fontId="10" fillId="0" borderId="21" xfId="6" applyBorder="1" applyAlignment="1">
      <alignment horizontal="center" vertical="center"/>
    </xf>
    <xf numFmtId="0" fontId="10" fillId="0" borderId="23" xfId="6" applyBorder="1" applyAlignment="1">
      <alignment horizontal="center" vertical="center"/>
    </xf>
    <xf numFmtId="0" fontId="10" fillId="7" borderId="20" xfId="6" applyFill="1" applyBorder="1" applyAlignment="1">
      <alignment horizontal="center" vertical="center"/>
    </xf>
    <xf numFmtId="0" fontId="10" fillId="0" borderId="2" xfId="6" applyFill="1" applyBorder="1" applyAlignment="1">
      <alignment horizontal="center" vertical="center"/>
    </xf>
    <xf numFmtId="0" fontId="10" fillId="7" borderId="21" xfId="6" applyFill="1" applyBorder="1" applyAlignment="1">
      <alignment horizontal="center" vertical="center"/>
    </xf>
    <xf numFmtId="0" fontId="10" fillId="0" borderId="16" xfId="6" applyFill="1" applyBorder="1" applyAlignment="1">
      <alignment horizontal="center" vertical="center"/>
    </xf>
    <xf numFmtId="0" fontId="10" fillId="0" borderId="0" xfId="6" applyFill="1" applyBorder="1" applyAlignment="1">
      <alignment horizontal="center" vertical="center"/>
    </xf>
    <xf numFmtId="0" fontId="10" fillId="0" borderId="0" xfId="6" applyFill="1" applyAlignment="1">
      <alignment horizontal="center" vertical="center"/>
    </xf>
    <xf numFmtId="0" fontId="22" fillId="0" borderId="0" xfId="6" applyFont="1" applyFill="1" applyBorder="1" applyAlignment="1">
      <alignment horizontal="left" vertical="center"/>
    </xf>
    <xf numFmtId="0" fontId="10" fillId="0" borderId="0" xfId="6" applyFill="1" applyBorder="1" applyAlignment="1">
      <alignment horizontal="left" vertical="center"/>
    </xf>
    <xf numFmtId="0" fontId="10" fillId="8" borderId="1" xfId="6" applyFont="1" applyFill="1" applyBorder="1" applyAlignment="1">
      <alignment horizontal="center" vertical="center"/>
    </xf>
    <xf numFmtId="0" fontId="10" fillId="6" borderId="24" xfId="6" applyFill="1" applyBorder="1" applyAlignment="1">
      <alignment horizontal="center" vertical="center"/>
    </xf>
    <xf numFmtId="0" fontId="9" fillId="0" borderId="1" xfId="6" applyFont="1" applyFill="1" applyBorder="1" applyAlignment="1">
      <alignment vertical="center" textRotation="255" shrinkToFit="1"/>
    </xf>
    <xf numFmtId="0" fontId="9" fillId="0" borderId="0" xfId="5" applyFont="1">
      <alignment vertical="center"/>
    </xf>
    <xf numFmtId="0" fontId="27" fillId="0" borderId="0" xfId="2" applyFont="1" applyAlignment="1">
      <alignment horizontal="right"/>
    </xf>
    <xf numFmtId="0" fontId="27" fillId="0" borderId="0" xfId="2" applyFont="1"/>
    <xf numFmtId="0" fontId="27" fillId="0" borderId="0" xfId="0" applyFont="1" applyAlignment="1">
      <alignment horizontal="right"/>
    </xf>
    <xf numFmtId="0" fontId="27" fillId="0" borderId="0" xfId="0" applyFont="1" applyAlignment="1">
      <alignment vertical="center"/>
    </xf>
    <xf numFmtId="0" fontId="27" fillId="0" borderId="0" xfId="0" applyFont="1" applyAlignment="1">
      <alignment horizontal="right" vertical="center"/>
    </xf>
    <xf numFmtId="0" fontId="16" fillId="0" borderId="0" xfId="0" applyFont="1" applyAlignment="1">
      <alignment vertical="center"/>
    </xf>
    <xf numFmtId="0" fontId="27" fillId="0" borderId="0" xfId="0" applyFont="1" applyAlignment="1">
      <alignment horizontal="center" vertical="center"/>
    </xf>
    <xf numFmtId="0" fontId="29" fillId="0" borderId="0" xfId="0" applyFont="1" applyAlignment="1">
      <alignment vertical="center"/>
    </xf>
    <xf numFmtId="0" fontId="17" fillId="0" borderId="0" xfId="0" applyFont="1" applyAlignment="1">
      <alignment horizontal="right" vertical="center"/>
    </xf>
    <xf numFmtId="0" fontId="31" fillId="0" borderId="0" xfId="0" applyFont="1" applyAlignment="1">
      <alignment vertical="center"/>
    </xf>
    <xf numFmtId="0" fontId="32" fillId="0" borderId="0" xfId="2" applyFont="1" applyAlignment="1">
      <alignment horizontal="right"/>
    </xf>
    <xf numFmtId="0" fontId="17" fillId="0" borderId="0" xfId="0" applyFont="1" applyBorder="1" applyAlignment="1">
      <alignment horizontal="right" vertical="center"/>
    </xf>
    <xf numFmtId="0" fontId="33" fillId="0" borderId="0" xfId="2" applyFont="1" applyAlignment="1"/>
    <xf numFmtId="0" fontId="35" fillId="0" borderId="0" xfId="0" applyFont="1" applyAlignment="1">
      <alignment horizontal="left" vertical="center"/>
    </xf>
    <xf numFmtId="0" fontId="28" fillId="0" borderId="2" xfId="0" applyFont="1" applyBorder="1" applyAlignment="1">
      <alignment vertical="center"/>
    </xf>
    <xf numFmtId="0" fontId="28" fillId="0" borderId="33" xfId="0" applyFont="1" applyBorder="1" applyAlignment="1">
      <alignment horizontal="right" vertical="center"/>
    </xf>
    <xf numFmtId="0" fontId="28" fillId="0" borderId="33" xfId="0" applyFont="1" applyBorder="1" applyAlignment="1">
      <alignment vertical="center"/>
    </xf>
    <xf numFmtId="0" fontId="28" fillId="0" borderId="32" xfId="0" applyFont="1" applyBorder="1" applyAlignment="1">
      <alignment vertical="center"/>
    </xf>
    <xf numFmtId="0" fontId="7" fillId="0" borderId="1" xfId="6" applyFont="1" applyFill="1" applyBorder="1" applyAlignment="1">
      <alignment horizontal="center" vertical="center"/>
    </xf>
    <xf numFmtId="0" fontId="7" fillId="0" borderId="14" xfId="6" applyFont="1" applyBorder="1" applyAlignment="1">
      <alignment horizontal="center" vertical="center"/>
    </xf>
    <xf numFmtId="0" fontId="25" fillId="0" borderId="0" xfId="6" applyFont="1" applyFill="1" applyBorder="1" applyAlignment="1">
      <alignment vertical="center" shrinkToFit="1"/>
    </xf>
    <xf numFmtId="0" fontId="26" fillId="0" borderId="0" xfId="6" applyFont="1" applyFill="1" applyBorder="1" applyAlignment="1">
      <alignment vertical="center" shrinkToFit="1"/>
    </xf>
    <xf numFmtId="0" fontId="17" fillId="0" borderId="46" xfId="2" applyFont="1" applyBorder="1" applyAlignment="1">
      <alignment horizontal="center" vertical="center"/>
    </xf>
    <xf numFmtId="0" fontId="17" fillId="0" borderId="47" xfId="2" applyFont="1" applyBorder="1" applyAlignment="1">
      <alignment horizontal="center" vertical="center"/>
    </xf>
    <xf numFmtId="0" fontId="36" fillId="5" borderId="1" xfId="6" applyFont="1" applyFill="1" applyBorder="1" applyAlignment="1">
      <alignment vertical="center" textRotation="255" wrapText="1" shrinkToFit="1"/>
    </xf>
    <xf numFmtId="0" fontId="6" fillId="0" borderId="0" xfId="6" applyFont="1" applyAlignment="1">
      <alignment horizontal="left" vertical="center"/>
    </xf>
    <xf numFmtId="0" fontId="6" fillId="0" borderId="0" xfId="6" applyFont="1">
      <alignment vertical="center"/>
    </xf>
    <xf numFmtId="0" fontId="6" fillId="0" borderId="0" xfId="6" applyFont="1" applyAlignment="1">
      <alignment horizontal="center" vertical="center"/>
    </xf>
    <xf numFmtId="0" fontId="5" fillId="0" borderId="0" xfId="6" applyFont="1">
      <alignment vertical="center"/>
    </xf>
    <xf numFmtId="0" fontId="10" fillId="0" borderId="0" xfId="6" applyFill="1">
      <alignment vertical="center"/>
    </xf>
    <xf numFmtId="0" fontId="10" fillId="0" borderId="40" xfId="6" applyNumberFormat="1" applyFill="1" applyBorder="1" applyAlignment="1">
      <alignment horizontal="center" vertical="center" shrinkToFit="1"/>
    </xf>
    <xf numFmtId="0" fontId="10" fillId="0" borderId="41" xfId="6" applyNumberFormat="1" applyFill="1" applyBorder="1" applyAlignment="1">
      <alignment horizontal="center" vertical="center" shrinkToFit="1"/>
    </xf>
    <xf numFmtId="176" fontId="10" fillId="0" borderId="40" xfId="6" applyNumberFormat="1" applyFill="1" applyBorder="1" applyAlignment="1">
      <alignment vertical="center" shrinkToFit="1"/>
    </xf>
    <xf numFmtId="176" fontId="10" fillId="0" borderId="41" xfId="6" applyNumberFormat="1" applyFill="1" applyBorder="1" applyAlignment="1">
      <alignment vertical="center" shrinkToFit="1"/>
    </xf>
    <xf numFmtId="0" fontId="10" fillId="2" borderId="17" xfId="6" applyNumberFormat="1" applyFill="1" applyBorder="1" applyAlignment="1">
      <alignment horizontal="center" vertical="center"/>
    </xf>
    <xf numFmtId="0" fontId="10" fillId="0" borderId="0" xfId="6" applyBorder="1" applyAlignment="1">
      <alignment horizontal="center" vertical="center"/>
    </xf>
    <xf numFmtId="0" fontId="10" fillId="0" borderId="0" xfId="6" applyFill="1" applyBorder="1">
      <alignment vertical="center"/>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Border="1" applyAlignment="1">
      <alignment vertical="center"/>
    </xf>
    <xf numFmtId="0" fontId="4" fillId="0" borderId="0" xfId="6" applyFont="1" applyAlignment="1">
      <alignment horizontal="left"/>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Fill="1" applyBorder="1" applyAlignment="1">
      <alignment horizontal="center" vertical="center"/>
    </xf>
    <xf numFmtId="0" fontId="3" fillId="0" borderId="15" xfId="6" applyFont="1" applyFill="1" applyBorder="1" applyAlignment="1">
      <alignment horizontal="center" vertical="center"/>
    </xf>
    <xf numFmtId="0" fontId="3" fillId="6" borderId="15" xfId="6" applyFont="1" applyFill="1" applyBorder="1" applyAlignment="1">
      <alignment horizontal="center" vertical="center"/>
    </xf>
    <xf numFmtId="0" fontId="36" fillId="5" borderId="1" xfId="6" applyFont="1" applyFill="1" applyBorder="1" applyAlignment="1">
      <alignment vertical="center" textRotation="255" shrinkToFit="1"/>
    </xf>
    <xf numFmtId="0" fontId="2" fillId="0" borderId="0" xfId="6" applyFont="1">
      <alignment vertical="center"/>
    </xf>
    <xf numFmtId="0" fontId="16" fillId="0" borderId="0" xfId="7" applyFont="1" applyAlignment="1">
      <alignment vertical="center"/>
    </xf>
    <xf numFmtId="0" fontId="40" fillId="0" borderId="0" xfId="6" applyFont="1" applyFill="1" applyBorder="1" applyAlignment="1">
      <alignment vertical="center"/>
    </xf>
    <xf numFmtId="0" fontId="10" fillId="0" borderId="0" xfId="6" applyFill="1" applyBorder="1" applyAlignment="1">
      <alignment horizontal="center" vertical="center"/>
    </xf>
    <xf numFmtId="0" fontId="2" fillId="0" borderId="1" xfId="6" applyFont="1" applyFill="1" applyBorder="1" applyAlignment="1">
      <alignment horizontal="center" vertical="center"/>
    </xf>
    <xf numFmtId="0" fontId="10" fillId="0" borderId="23" xfId="6" applyFill="1" applyBorder="1" applyAlignment="1">
      <alignment horizontal="center" vertical="center"/>
    </xf>
    <xf numFmtId="0" fontId="2" fillId="0" borderId="1" xfId="6" applyFont="1" applyFill="1" applyBorder="1" applyAlignment="1">
      <alignment vertical="center" textRotation="255" shrinkToFit="1"/>
    </xf>
    <xf numFmtId="0" fontId="2" fillId="0" borderId="15" xfId="6" applyFont="1" applyFill="1" applyBorder="1" applyAlignment="1">
      <alignment horizontal="center" vertical="center"/>
    </xf>
    <xf numFmtId="0" fontId="2" fillId="7" borderId="1" xfId="6" applyFont="1" applyFill="1" applyBorder="1" applyAlignment="1">
      <alignment vertical="center" textRotation="255" shrinkToFit="1"/>
    </xf>
    <xf numFmtId="0" fontId="2" fillId="0" borderId="20" xfId="6" applyFont="1" applyFill="1" applyBorder="1" applyAlignment="1">
      <alignment horizontal="center" vertical="center"/>
    </xf>
    <xf numFmtId="0" fontId="2" fillId="0" borderId="22" xfId="6" applyFont="1" applyFill="1" applyBorder="1" applyAlignment="1">
      <alignment horizontal="center" vertical="center"/>
    </xf>
    <xf numFmtId="0" fontId="10" fillId="0" borderId="1" xfId="6" applyNumberFormat="1" applyFill="1" applyBorder="1" applyAlignment="1">
      <alignment horizontal="center" vertical="center"/>
    </xf>
    <xf numFmtId="0" fontId="37" fillId="0" borderId="0" xfId="5" applyFont="1">
      <alignment vertical="center"/>
    </xf>
    <xf numFmtId="0" fontId="10" fillId="0" borderId="0" xfId="6" applyFill="1" applyBorder="1" applyAlignment="1">
      <alignment horizontal="center" vertical="center"/>
    </xf>
    <xf numFmtId="0" fontId="2" fillId="0" borderId="0" xfId="6" applyFont="1" applyFill="1">
      <alignment vertical="center"/>
    </xf>
    <xf numFmtId="0" fontId="28" fillId="0" borderId="2" xfId="2" applyFont="1" applyBorder="1" applyAlignment="1">
      <alignment horizontal="center" vertical="center"/>
    </xf>
    <xf numFmtId="0" fontId="34" fillId="0" borderId="0" xfId="2" applyFont="1" applyAlignment="1">
      <alignment horizontal="distributed"/>
    </xf>
    <xf numFmtId="0" fontId="43" fillId="0" borderId="0" xfId="0" applyFont="1" applyAlignment="1">
      <alignment vertical="center"/>
    </xf>
    <xf numFmtId="0" fontId="27" fillId="0" borderId="0" xfId="0" applyFont="1" applyAlignment="1">
      <alignment horizontal="center" shrinkToFit="1"/>
    </xf>
    <xf numFmtId="0" fontId="32" fillId="0" borderId="0" xfId="0" applyFont="1" applyAlignment="1">
      <alignment horizontal="center"/>
    </xf>
    <xf numFmtId="0" fontId="28" fillId="0" borderId="0" xfId="2" applyFont="1"/>
    <xf numFmtId="0" fontId="28" fillId="0" borderId="2" xfId="2" applyFont="1" applyBorder="1" applyAlignment="1">
      <alignment horizontal="center" vertical="center"/>
    </xf>
    <xf numFmtId="0" fontId="28" fillId="0" borderId="32" xfId="2" applyFont="1" applyBorder="1" applyAlignment="1">
      <alignment horizontal="distributed" vertical="center" indent="1" shrinkToFit="1"/>
    </xf>
    <xf numFmtId="0" fontId="28" fillId="0" borderId="1" xfId="2" applyFont="1" applyBorder="1" applyAlignment="1">
      <alignment horizontal="distributed" vertical="center" indent="1" shrinkToFit="1"/>
    </xf>
    <xf numFmtId="0" fontId="28" fillId="0" borderId="2" xfId="2" applyFont="1" applyBorder="1" applyAlignment="1">
      <alignment horizontal="distributed" vertical="center" indent="1" shrinkToFit="1"/>
    </xf>
    <xf numFmtId="0" fontId="28" fillId="0" borderId="35" xfId="2" applyFont="1" applyBorder="1" applyAlignment="1">
      <alignment horizontal="left" vertical="center"/>
    </xf>
    <xf numFmtId="0" fontId="28" fillId="0" borderId="36" xfId="2" applyFont="1" applyBorder="1" applyAlignment="1">
      <alignment horizontal="left" vertical="center"/>
    </xf>
    <xf numFmtId="0" fontId="17" fillId="0" borderId="45" xfId="2" applyFont="1" applyFill="1" applyBorder="1" applyAlignment="1">
      <alignment horizontal="left" vertical="center"/>
    </xf>
    <xf numFmtId="0" fontId="17" fillId="0" borderId="43" xfId="2" applyFont="1" applyFill="1" applyBorder="1" applyAlignment="1">
      <alignment horizontal="left" vertical="center"/>
    </xf>
    <xf numFmtId="0" fontId="17" fillId="0" borderId="44" xfId="2" applyFont="1" applyFill="1" applyBorder="1" applyAlignment="1">
      <alignment horizontal="left" vertical="center"/>
    </xf>
    <xf numFmtId="0" fontId="28" fillId="0" borderId="0" xfId="0" applyFont="1" applyAlignment="1">
      <alignment horizontal="center" vertical="center"/>
    </xf>
    <xf numFmtId="0" fontId="27" fillId="0" borderId="0" xfId="0" applyFont="1" applyAlignment="1">
      <alignment horizontal="center" shrinkToFit="1"/>
    </xf>
    <xf numFmtId="0" fontId="34" fillId="0" borderId="0" xfId="2" applyFont="1" applyAlignment="1">
      <alignment horizontal="distributed"/>
    </xf>
    <xf numFmtId="0" fontId="28" fillId="0" borderId="0" xfId="0" applyFont="1" applyAlignment="1">
      <alignment horizontal="left" vertical="center"/>
    </xf>
    <xf numFmtId="0" fontId="28" fillId="0" borderId="32" xfId="0" applyFont="1" applyBorder="1" applyAlignment="1">
      <alignment horizontal="distributed" vertical="center" indent="1"/>
    </xf>
    <xf numFmtId="0" fontId="28" fillId="0" borderId="1" xfId="0" applyFont="1" applyBorder="1" applyAlignment="1">
      <alignment horizontal="distributed" vertical="center" indent="1"/>
    </xf>
    <xf numFmtId="0" fontId="17" fillId="0" borderId="33" xfId="2" applyFont="1" applyBorder="1" applyAlignment="1">
      <alignment horizontal="center" vertical="center"/>
    </xf>
    <xf numFmtId="0" fontId="17" fillId="0" borderId="32" xfId="2" applyFont="1" applyBorder="1" applyAlignment="1">
      <alignment horizontal="center" vertical="center"/>
    </xf>
    <xf numFmtId="0" fontId="17" fillId="0" borderId="2" xfId="2" applyFont="1" applyBorder="1" applyAlignment="1">
      <alignment horizontal="center" vertical="center"/>
    </xf>
    <xf numFmtId="0" fontId="28" fillId="0" borderId="34" xfId="2" applyFont="1" applyBorder="1" applyAlignment="1">
      <alignment horizontal="center" vertical="center"/>
    </xf>
    <xf numFmtId="0" fontId="28" fillId="0" borderId="37" xfId="2" applyFont="1" applyBorder="1" applyAlignment="1">
      <alignment horizontal="center" vertical="center"/>
    </xf>
    <xf numFmtId="0" fontId="27" fillId="0" borderId="35" xfId="2" applyFont="1" applyBorder="1" applyAlignment="1">
      <alignment horizontal="distributed" vertical="center" indent="1" shrinkToFit="1"/>
    </xf>
    <xf numFmtId="0" fontId="27" fillId="0" borderId="36" xfId="2" applyFont="1" applyBorder="1" applyAlignment="1">
      <alignment horizontal="distributed" vertical="center" indent="1" shrinkToFit="1"/>
    </xf>
    <xf numFmtId="0" fontId="17" fillId="0" borderId="35" xfId="2" applyFont="1" applyBorder="1" applyAlignment="1">
      <alignment horizontal="center" vertical="center"/>
    </xf>
    <xf numFmtId="0" fontId="17" fillId="0" borderId="36" xfId="2" applyFont="1" applyBorder="1" applyAlignment="1">
      <alignment horizontal="center" vertical="center"/>
    </xf>
    <xf numFmtId="0" fontId="17" fillId="0" borderId="38" xfId="2" applyFont="1" applyBorder="1" applyAlignment="1">
      <alignment horizontal="center" vertical="center"/>
    </xf>
    <xf numFmtId="0" fontId="17" fillId="0" borderId="39" xfId="2" applyFont="1" applyBorder="1" applyAlignment="1">
      <alignment horizontal="center" vertical="center"/>
    </xf>
    <xf numFmtId="0" fontId="28" fillId="0" borderId="38" xfId="2" applyFont="1" applyBorder="1" applyAlignment="1">
      <alignment horizontal="center" vertical="center" shrinkToFit="1"/>
    </xf>
    <xf numFmtId="0" fontId="28" fillId="0" borderId="39" xfId="2" applyFont="1" applyBorder="1" applyAlignment="1">
      <alignment horizontal="center" vertical="center" shrinkToFit="1"/>
    </xf>
    <xf numFmtId="0" fontId="28" fillId="0" borderId="0" xfId="2" applyFont="1" applyBorder="1" applyAlignment="1">
      <alignment horizontal="left" vertical="center"/>
    </xf>
    <xf numFmtId="0" fontId="10" fillId="0" borderId="4" xfId="6" applyBorder="1" applyAlignment="1">
      <alignment horizontal="center" vertical="center"/>
    </xf>
    <xf numFmtId="0" fontId="10" fillId="0" borderId="5" xfId="6" applyBorder="1" applyAlignment="1">
      <alignment horizontal="center" vertical="center"/>
    </xf>
    <xf numFmtId="0" fontId="10" fillId="2" borderId="6" xfId="6" applyFill="1" applyBorder="1" applyAlignment="1">
      <alignment horizontal="center" vertical="center" textRotation="255"/>
    </xf>
    <xf numFmtId="0" fontId="10" fillId="2" borderId="9" xfId="6" applyFill="1" applyBorder="1" applyAlignment="1">
      <alignment horizontal="center" vertical="center" textRotation="255"/>
    </xf>
    <xf numFmtId="0" fontId="10" fillId="2" borderId="11" xfId="6" applyFill="1" applyBorder="1" applyAlignment="1">
      <alignment horizontal="center" vertical="center" textRotation="255"/>
    </xf>
    <xf numFmtId="0" fontId="10" fillId="2" borderId="7" xfId="6" applyFill="1" applyBorder="1" applyAlignment="1">
      <alignment horizontal="center" vertical="center" textRotation="255"/>
    </xf>
    <xf numFmtId="0" fontId="10" fillId="2" borderId="10" xfId="6" applyFill="1" applyBorder="1" applyAlignment="1">
      <alignment horizontal="center" vertical="center" textRotation="255"/>
    </xf>
    <xf numFmtId="0" fontId="10" fillId="2" borderId="12" xfId="6" applyFill="1" applyBorder="1" applyAlignment="1">
      <alignment horizontal="center" vertical="center" textRotation="255"/>
    </xf>
    <xf numFmtId="0" fontId="5" fillId="0" borderId="6" xfId="6" applyFont="1" applyFill="1" applyBorder="1" applyAlignment="1">
      <alignment horizontal="center" vertical="center" wrapText="1"/>
    </xf>
    <xf numFmtId="0" fontId="37" fillId="0" borderId="48" xfId="6" applyFont="1" applyFill="1" applyBorder="1" applyAlignment="1">
      <alignment horizontal="center" vertical="center" wrapText="1"/>
    </xf>
    <xf numFmtId="0" fontId="37" fillId="0" borderId="49" xfId="6" applyFont="1" applyFill="1" applyBorder="1" applyAlignment="1">
      <alignment horizontal="center" vertical="center" wrapText="1"/>
    </xf>
    <xf numFmtId="0" fontId="37" fillId="0" borderId="11" xfId="6" applyFont="1" applyFill="1" applyBorder="1" applyAlignment="1">
      <alignment horizontal="center" vertical="center" wrapText="1"/>
    </xf>
    <xf numFmtId="0" fontId="37" fillId="0" borderId="38" xfId="6" applyFont="1" applyFill="1" applyBorder="1" applyAlignment="1">
      <alignment horizontal="center" vertical="center" wrapText="1"/>
    </xf>
    <xf numFmtId="0" fontId="37" fillId="0" borderId="50" xfId="6" applyFont="1" applyFill="1" applyBorder="1" applyAlignment="1">
      <alignment horizontal="center" vertical="center" wrapText="1"/>
    </xf>
    <xf numFmtId="0" fontId="37" fillId="0" borderId="42" xfId="6" applyFont="1" applyFill="1" applyBorder="1" applyAlignment="1">
      <alignment horizontal="center" vertical="center" textRotation="255" wrapText="1"/>
    </xf>
    <xf numFmtId="0" fontId="37" fillId="0" borderId="12" xfId="6" applyFont="1" applyFill="1" applyBorder="1" applyAlignment="1">
      <alignment horizontal="center" vertical="center" textRotation="255" wrapText="1"/>
    </xf>
    <xf numFmtId="0" fontId="0" fillId="0" borderId="42" xfId="6" applyFont="1" applyFill="1" applyBorder="1" applyAlignment="1">
      <alignment horizontal="center" vertical="center" textRotation="255" shrinkToFit="1"/>
    </xf>
    <xf numFmtId="0" fontId="37" fillId="0" borderId="12" xfId="6" applyFont="1" applyFill="1" applyBorder="1" applyAlignment="1">
      <alignment horizontal="center" vertical="center" textRotation="255" shrinkToFit="1"/>
    </xf>
    <xf numFmtId="0" fontId="0" fillId="0" borderId="42" xfId="6" applyFont="1" applyFill="1" applyBorder="1" applyAlignment="1">
      <alignment horizontal="center" vertical="center" textRotation="255" wrapText="1"/>
    </xf>
    <xf numFmtId="0" fontId="10" fillId="2" borderId="10" xfId="6" applyFill="1" applyBorder="1" applyAlignment="1">
      <alignment horizontal="center" vertical="center"/>
    </xf>
    <xf numFmtId="0" fontId="10" fillId="2" borderId="18" xfId="6" applyFill="1" applyBorder="1" applyAlignment="1">
      <alignment horizontal="center" vertical="center"/>
    </xf>
    <xf numFmtId="0" fontId="8" fillId="0" borderId="42" xfId="6" applyNumberFormat="1" applyFont="1" applyFill="1" applyBorder="1" applyAlignment="1">
      <alignment horizontal="center" vertical="center" shrinkToFit="1"/>
    </xf>
    <xf numFmtId="0" fontId="10" fillId="0" borderId="18" xfId="6" applyNumberFormat="1" applyFill="1" applyBorder="1" applyAlignment="1">
      <alignment horizontal="center" vertical="center" shrinkToFit="1"/>
    </xf>
    <xf numFmtId="0" fontId="10" fillId="0" borderId="4" xfId="6" applyFill="1" applyBorder="1" applyAlignment="1">
      <alignment horizontal="center" vertical="center"/>
    </xf>
    <xf numFmtId="0" fontId="10" fillId="0" borderId="5" xfId="6" applyFill="1" applyBorder="1" applyAlignment="1">
      <alignment horizontal="center" vertical="center"/>
    </xf>
    <xf numFmtId="0" fontId="10" fillId="0" borderId="19" xfId="6" applyFill="1" applyBorder="1" applyAlignment="1">
      <alignment horizontal="center" vertical="center"/>
    </xf>
    <xf numFmtId="0" fontId="10" fillId="0" borderId="25" xfId="6" applyFill="1" applyBorder="1" applyAlignment="1">
      <alignment horizontal="center" vertical="center"/>
    </xf>
    <xf numFmtId="0" fontId="10" fillId="3" borderId="26" xfId="6" applyFill="1" applyBorder="1" applyAlignment="1">
      <alignment vertical="center" shrinkToFit="1"/>
    </xf>
    <xf numFmtId="0" fontId="10" fillId="3" borderId="27" xfId="6" applyFill="1" applyBorder="1" applyAlignment="1">
      <alignment vertical="center" shrinkToFit="1"/>
    </xf>
    <xf numFmtId="0" fontId="10" fillId="3" borderId="28" xfId="6" applyFill="1" applyBorder="1" applyAlignment="1">
      <alignment vertical="center" shrinkToFit="1"/>
    </xf>
    <xf numFmtId="0" fontId="10" fillId="0" borderId="26" xfId="6" applyBorder="1" applyAlignment="1">
      <alignment vertical="center"/>
    </xf>
    <xf numFmtId="0" fontId="10" fillId="0" borderId="27" xfId="6" applyBorder="1" applyAlignment="1">
      <alignment vertical="center"/>
    </xf>
    <xf numFmtId="0" fontId="10" fillId="0" borderId="28" xfId="6" applyBorder="1" applyAlignment="1">
      <alignment vertical="center"/>
    </xf>
    <xf numFmtId="0" fontId="7" fillId="3" borderId="26" xfId="6" applyFont="1" applyFill="1" applyBorder="1" applyAlignment="1">
      <alignment vertical="center" shrinkToFit="1"/>
    </xf>
    <xf numFmtId="0" fontId="6" fillId="0" borderId="0" xfId="6" applyFont="1" applyFill="1" applyBorder="1" applyAlignment="1">
      <alignment vertical="center" wrapText="1"/>
    </xf>
    <xf numFmtId="0" fontId="10" fillId="0" borderId="0" xfId="6" applyFill="1" applyBorder="1" applyAlignment="1">
      <alignment vertical="center" wrapText="1"/>
    </xf>
    <xf numFmtId="0" fontId="10" fillId="0" borderId="0" xfId="6" applyFill="1" applyBorder="1" applyAlignment="1">
      <alignment horizontal="center" vertical="center"/>
    </xf>
    <xf numFmtId="0" fontId="10" fillId="4" borderId="26" xfId="6" applyFill="1" applyBorder="1" applyAlignment="1">
      <alignment vertical="center"/>
    </xf>
    <xf numFmtId="0" fontId="10" fillId="4" borderId="27" xfId="6" applyFill="1" applyBorder="1" applyAlignment="1">
      <alignment vertical="center"/>
    </xf>
    <xf numFmtId="0" fontId="10" fillId="4" borderId="28" xfId="6" applyFill="1" applyBorder="1" applyAlignment="1">
      <alignment vertical="center"/>
    </xf>
    <xf numFmtId="0" fontId="23" fillId="5" borderId="26" xfId="6" applyFont="1" applyFill="1" applyBorder="1" applyAlignment="1">
      <alignment vertical="center"/>
    </xf>
    <xf numFmtId="0" fontId="24" fillId="5" borderId="27" xfId="6" applyFont="1" applyFill="1" applyBorder="1" applyAlignment="1">
      <alignment vertical="center"/>
    </xf>
    <xf numFmtId="0" fontId="24" fillId="5" borderId="28" xfId="6" applyFont="1" applyFill="1" applyBorder="1" applyAlignment="1">
      <alignment vertical="center"/>
    </xf>
    <xf numFmtId="176" fontId="10" fillId="0" borderId="26" xfId="6" applyNumberFormat="1" applyBorder="1" applyAlignment="1">
      <alignment vertical="center"/>
    </xf>
    <xf numFmtId="176" fontId="10" fillId="0" borderId="27" xfId="6" applyNumberFormat="1" applyBorder="1" applyAlignment="1">
      <alignment vertical="center"/>
    </xf>
    <xf numFmtId="176" fontId="10" fillId="0" borderId="28" xfId="6" applyNumberFormat="1" applyBorder="1" applyAlignment="1">
      <alignment vertical="center"/>
    </xf>
    <xf numFmtId="0" fontId="23" fillId="8" borderId="26" xfId="6" applyFont="1" applyFill="1" applyBorder="1" applyAlignment="1">
      <alignment vertical="center"/>
    </xf>
    <xf numFmtId="0" fontId="24" fillId="8" borderId="27" xfId="6" applyFont="1" applyFill="1" applyBorder="1" applyAlignment="1">
      <alignment vertical="center"/>
    </xf>
    <xf numFmtId="0" fontId="24" fillId="8" borderId="28" xfId="6" applyFont="1" applyFill="1" applyBorder="1" applyAlignment="1">
      <alignment vertical="center"/>
    </xf>
    <xf numFmtId="176" fontId="10" fillId="8" borderId="26" xfId="6" applyNumberFormat="1" applyFill="1" applyBorder="1" applyAlignment="1">
      <alignment vertical="center"/>
    </xf>
    <xf numFmtId="176" fontId="10" fillId="8" borderId="27" xfId="6" applyNumberFormat="1" applyFill="1" applyBorder="1" applyAlignment="1">
      <alignment vertical="center"/>
    </xf>
    <xf numFmtId="176" fontId="10" fillId="8" borderId="28" xfId="6" applyNumberFormat="1" applyFill="1" applyBorder="1" applyAlignment="1">
      <alignment vertical="center"/>
    </xf>
    <xf numFmtId="0" fontId="38" fillId="0" borderId="29" xfId="6" applyFont="1" applyBorder="1" applyAlignment="1">
      <alignment horizontal="center" vertical="center" shrinkToFit="1"/>
    </xf>
    <xf numFmtId="0" fontId="38" fillId="0" borderId="30" xfId="6" applyFont="1" applyBorder="1" applyAlignment="1">
      <alignment horizontal="center" vertical="center" shrinkToFit="1"/>
    </xf>
    <xf numFmtId="0" fontId="38" fillId="0" borderId="31" xfId="6" applyFont="1" applyBorder="1" applyAlignment="1">
      <alignment horizontal="center" vertical="center" shrinkToFit="1"/>
    </xf>
    <xf numFmtId="0" fontId="10" fillId="0" borderId="19" xfId="6" applyBorder="1" applyAlignment="1">
      <alignment horizontal="center" vertical="center"/>
    </xf>
    <xf numFmtId="0" fontId="10" fillId="0" borderId="25" xfId="6" applyBorder="1" applyAlignment="1">
      <alignment horizontal="center" vertical="center"/>
    </xf>
    <xf numFmtId="0" fontId="10" fillId="0" borderId="26" xfId="6" applyBorder="1" applyAlignment="1">
      <alignment horizontal="right" vertical="center"/>
    </xf>
    <xf numFmtId="0" fontId="10" fillId="0" borderId="27" xfId="6" applyBorder="1" applyAlignment="1">
      <alignment horizontal="right" vertical="center"/>
    </xf>
    <xf numFmtId="0" fontId="10" fillId="0" borderId="28" xfId="6" applyBorder="1" applyAlignment="1">
      <alignment horizontal="right" vertical="center"/>
    </xf>
    <xf numFmtId="176" fontId="10" fillId="0" borderId="26" xfId="6" applyNumberFormat="1" applyBorder="1" applyAlignment="1">
      <alignment horizontal="right" vertical="center"/>
    </xf>
    <xf numFmtId="176" fontId="10" fillId="0" borderId="27" xfId="6" applyNumberFormat="1" applyBorder="1" applyAlignment="1">
      <alignment horizontal="right" vertical="center"/>
    </xf>
    <xf numFmtId="176" fontId="10" fillId="0" borderId="28" xfId="6" applyNumberFormat="1" applyBorder="1" applyAlignment="1">
      <alignment horizontal="right" vertical="center"/>
    </xf>
    <xf numFmtId="176" fontId="10" fillId="8" borderId="26" xfId="6" applyNumberFormat="1" applyFill="1" applyBorder="1" applyAlignment="1">
      <alignment horizontal="right" vertical="center"/>
    </xf>
    <xf numFmtId="176" fontId="10" fillId="8" borderId="27" xfId="6" applyNumberFormat="1" applyFill="1" applyBorder="1" applyAlignment="1">
      <alignment horizontal="right" vertical="center"/>
    </xf>
    <xf numFmtId="176" fontId="10" fillId="8" borderId="28" xfId="6" applyNumberFormat="1" applyFill="1" applyBorder="1" applyAlignment="1">
      <alignment horizontal="right" vertical="center"/>
    </xf>
    <xf numFmtId="176" fontId="10" fillId="7" borderId="26" xfId="6" applyNumberFormat="1" applyFill="1" applyBorder="1" applyAlignment="1">
      <alignment horizontal="right" vertical="center"/>
    </xf>
    <xf numFmtId="176" fontId="10" fillId="7" borderId="27" xfId="6" applyNumberFormat="1" applyFill="1" applyBorder="1" applyAlignment="1">
      <alignment horizontal="right" vertical="center"/>
    </xf>
    <xf numFmtId="176" fontId="10" fillId="7" borderId="28" xfId="6" applyNumberFormat="1" applyFill="1" applyBorder="1" applyAlignment="1">
      <alignment horizontal="right" vertical="center"/>
    </xf>
    <xf numFmtId="0" fontId="39" fillId="0" borderId="51" xfId="6" applyFont="1" applyBorder="1" applyAlignment="1">
      <alignment horizontal="center" vertical="center" shrinkToFit="1"/>
    </xf>
    <xf numFmtId="0" fontId="39" fillId="0" borderId="52" xfId="6" applyFont="1" applyBorder="1" applyAlignment="1">
      <alignment horizontal="center" vertical="center" shrinkToFit="1"/>
    </xf>
    <xf numFmtId="0" fontId="39" fillId="0" borderId="53" xfId="6" applyFont="1" applyBorder="1" applyAlignment="1">
      <alignment horizontal="center" vertical="center" shrinkToFit="1"/>
    </xf>
    <xf numFmtId="0" fontId="23" fillId="7" borderId="26" xfId="6" applyFont="1" applyFill="1" applyBorder="1" applyAlignment="1">
      <alignment vertical="center"/>
    </xf>
    <xf numFmtId="0" fontId="24" fillId="7" borderId="27" xfId="6" applyFont="1" applyFill="1" applyBorder="1" applyAlignment="1">
      <alignment vertical="center"/>
    </xf>
    <xf numFmtId="0" fontId="24" fillId="7" borderId="28" xfId="6" applyFont="1" applyFill="1" applyBorder="1" applyAlignment="1">
      <alignment vertical="center"/>
    </xf>
    <xf numFmtId="0" fontId="27" fillId="0" borderId="35" xfId="2" applyFont="1" applyBorder="1" applyAlignment="1">
      <alignment horizontal="distributed" vertical="center" indent="1"/>
    </xf>
    <xf numFmtId="0" fontId="27" fillId="0" borderId="36" xfId="2" applyFont="1" applyBorder="1" applyAlignment="1">
      <alignment horizontal="distributed" vertical="center" indent="1"/>
    </xf>
    <xf numFmtId="0" fontId="27" fillId="0" borderId="38" xfId="2" applyFont="1" applyBorder="1" applyAlignment="1">
      <alignment horizontal="distributed" vertical="center" indent="1"/>
    </xf>
    <xf numFmtId="0" fontId="27" fillId="0" borderId="39" xfId="2" applyFont="1" applyBorder="1" applyAlignment="1">
      <alignment horizontal="distributed" vertical="center" indent="1"/>
    </xf>
    <xf numFmtId="0" fontId="27" fillId="0" borderId="0" xfId="2" applyFont="1" applyBorder="1" applyAlignment="1">
      <alignment horizontal="left" vertical="center" wrapText="1"/>
    </xf>
    <xf numFmtId="0" fontId="28" fillId="0" borderId="35" xfId="2" applyFont="1" applyBorder="1" applyAlignment="1">
      <alignment horizontal="center" vertical="center"/>
    </xf>
    <xf numFmtId="0" fontId="28" fillId="0" borderId="36" xfId="2" applyFont="1" applyBorder="1" applyAlignment="1">
      <alignment horizontal="center" vertical="center"/>
    </xf>
    <xf numFmtId="0" fontId="28" fillId="0" borderId="38" xfId="2" applyFont="1" applyBorder="1" applyAlignment="1">
      <alignment horizontal="center" vertical="center"/>
    </xf>
    <xf numFmtId="0" fontId="28" fillId="0" borderId="39" xfId="2" applyFont="1" applyBorder="1" applyAlignment="1">
      <alignment horizontal="center" vertical="center"/>
    </xf>
  </cellXfs>
  <cellStyles count="12">
    <cellStyle name="パーセント 2" xfId="3" xr:uid="{00000000-0005-0000-0000-000000000000}"/>
    <cellStyle name="標準" xfId="0" builtinId="0"/>
    <cellStyle name="標準 2" xfId="1" xr:uid="{00000000-0005-0000-0000-000002000000}"/>
    <cellStyle name="標準 3" xfId="2" xr:uid="{00000000-0005-0000-0000-000003000000}"/>
    <cellStyle name="標準 4" xfId="4" xr:uid="{00000000-0005-0000-0000-000004000000}"/>
    <cellStyle name="標準 4 2" xfId="8" xr:uid="{00000000-0005-0000-0000-000005000000}"/>
    <cellStyle name="標準 5" xfId="5" xr:uid="{00000000-0005-0000-0000-000006000000}"/>
    <cellStyle name="標準 5 2" xfId="6" xr:uid="{00000000-0005-0000-0000-000007000000}"/>
    <cellStyle name="標準 5 2 2" xfId="10" xr:uid="{00000000-0005-0000-0000-000008000000}"/>
    <cellStyle name="標準 5 3" xfId="9" xr:uid="{00000000-0005-0000-0000-000009000000}"/>
    <cellStyle name="標準 6" xfId="11" xr:uid="{AA2F452B-59BD-40D6-B0A2-5346CB6EBB85}"/>
    <cellStyle name="標準_様式集1～10" xfId="7" xr:uid="{00000000-0005-0000-0000-00000A000000}"/>
  </cellStyles>
  <dxfs count="222">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
      <fill>
        <patternFill>
          <bgColor theme="9" tint="0.39994506668294322"/>
        </patternFill>
      </fill>
    </dxf>
    <dxf>
      <fill>
        <patternFill>
          <bgColor theme="0" tint="-0.24994659260841701"/>
        </patternFill>
      </fill>
    </dxf>
    <dxf>
      <fill>
        <patternFill>
          <bgColor theme="0" tint="-0.24994659260841701"/>
        </patternFill>
      </fill>
    </dxf>
  </dxfs>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20</xdr:col>
      <xdr:colOff>326571</xdr:colOff>
      <xdr:row>20</xdr:row>
      <xdr:rowOff>204107</xdr:rowOff>
    </xdr:from>
    <xdr:to>
      <xdr:col>20</xdr:col>
      <xdr:colOff>598714</xdr:colOff>
      <xdr:row>21</xdr:row>
      <xdr:rowOff>149679</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7402285" y="6368143"/>
          <a:ext cx="272143" cy="2857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a:extLst>
            <a:ext uri="{FF2B5EF4-FFF2-40B4-BE49-F238E27FC236}">
              <a16:creationId xmlns:a16="http://schemas.microsoft.com/office/drawing/2014/main" id="{DED268C5-124C-4A72-B090-01025AD0E343}"/>
            </a:ext>
          </a:extLst>
        </xdr:cNvPr>
        <xdr:cNvSpPr/>
      </xdr:nvSpPr>
      <xdr:spPr>
        <a:xfrm>
          <a:off x="504825" y="29286835"/>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a:extLst>
            <a:ext uri="{FF2B5EF4-FFF2-40B4-BE49-F238E27FC236}">
              <a16:creationId xmlns:a16="http://schemas.microsoft.com/office/drawing/2014/main" id="{1993C721-4552-42EF-9D92-A99E052B6E49}"/>
            </a:ext>
          </a:extLst>
        </xdr:cNvPr>
        <xdr:cNvSpPr txBox="1"/>
      </xdr:nvSpPr>
      <xdr:spPr>
        <a:xfrm>
          <a:off x="590550" y="29317316"/>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5</xdr:col>
      <xdr:colOff>162560</xdr:colOff>
      <xdr:row>0</xdr:row>
      <xdr:rowOff>6350</xdr:rowOff>
    </xdr:from>
    <xdr:to>
      <xdr:col>10</xdr:col>
      <xdr:colOff>121920</xdr:colOff>
      <xdr:row>1</xdr:row>
      <xdr:rowOff>57150</xdr:rowOff>
    </xdr:to>
    <xdr:sp macro="" textlink="">
      <xdr:nvSpPr>
        <xdr:cNvPr id="4" name="楕円 3">
          <a:extLst>
            <a:ext uri="{FF2B5EF4-FFF2-40B4-BE49-F238E27FC236}">
              <a16:creationId xmlns:a16="http://schemas.microsoft.com/office/drawing/2014/main" id="{480FD8D1-FB71-4F81-9C58-C7EE5AF3797A}"/>
            </a:ext>
          </a:extLst>
        </xdr:cNvPr>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5" name="グループ化 4">
          <a:extLst>
            <a:ext uri="{FF2B5EF4-FFF2-40B4-BE49-F238E27FC236}">
              <a16:creationId xmlns:a16="http://schemas.microsoft.com/office/drawing/2014/main" id="{27C3A9AD-FD9A-48D6-BDF5-ED6D25BFC38B}"/>
            </a:ext>
          </a:extLst>
        </xdr:cNvPr>
        <xdr:cNvGrpSpPr/>
      </xdr:nvGrpSpPr>
      <xdr:grpSpPr>
        <a:xfrm>
          <a:off x="533944" y="31629531"/>
          <a:ext cx="8450036" cy="1612356"/>
          <a:chOff x="2164080" y="26141680"/>
          <a:chExt cx="7680960" cy="1595120"/>
        </a:xfrm>
      </xdr:grpSpPr>
      <xdr:sp macro="" textlink="">
        <xdr:nvSpPr>
          <xdr:cNvPr id="6" name="正方形/長方形 5">
            <a:extLst>
              <a:ext uri="{FF2B5EF4-FFF2-40B4-BE49-F238E27FC236}">
                <a16:creationId xmlns:a16="http://schemas.microsoft.com/office/drawing/2014/main" id="{D8387E26-F774-4F41-A3D8-F85F48632CAA}"/>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7" name="グループ化 6">
            <a:extLst>
              <a:ext uri="{FF2B5EF4-FFF2-40B4-BE49-F238E27FC236}">
                <a16:creationId xmlns:a16="http://schemas.microsoft.com/office/drawing/2014/main" id="{D21E0585-5BEE-454A-9FC6-E78DDC9F53AB}"/>
              </a:ext>
            </a:extLst>
          </xdr:cNvPr>
          <xdr:cNvGrpSpPr/>
        </xdr:nvGrpSpPr>
        <xdr:grpSpPr>
          <a:xfrm>
            <a:off x="2235200" y="26212800"/>
            <a:ext cx="5486400" cy="1310640"/>
            <a:chOff x="2235200" y="26212800"/>
            <a:chExt cx="5486400" cy="1310640"/>
          </a:xfrm>
        </xdr:grpSpPr>
        <xdr:sp macro="" textlink="">
          <xdr:nvSpPr>
            <xdr:cNvPr id="8" name="正方形/長方形 7">
              <a:extLst>
                <a:ext uri="{FF2B5EF4-FFF2-40B4-BE49-F238E27FC236}">
                  <a16:creationId xmlns:a16="http://schemas.microsoft.com/office/drawing/2014/main" id="{8A45C69D-923B-47B7-8AF0-0A24CCC3FE0F}"/>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9" name="正方形/長方形 8">
              <a:extLst>
                <a:ext uri="{FF2B5EF4-FFF2-40B4-BE49-F238E27FC236}">
                  <a16:creationId xmlns:a16="http://schemas.microsoft.com/office/drawing/2014/main" id="{84670FAE-50EC-41A4-A807-90F812C3994A}"/>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10" name="正方形/長方形 9">
              <a:extLst>
                <a:ext uri="{FF2B5EF4-FFF2-40B4-BE49-F238E27FC236}">
                  <a16:creationId xmlns:a16="http://schemas.microsoft.com/office/drawing/2014/main" id="{81514ABD-9603-4D9E-B088-E28121834A93}"/>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11" name="正方形/長方形 10">
              <a:extLst>
                <a:ext uri="{FF2B5EF4-FFF2-40B4-BE49-F238E27FC236}">
                  <a16:creationId xmlns:a16="http://schemas.microsoft.com/office/drawing/2014/main" id="{795E5E7E-3571-42C8-9EDC-BFD6D295895B}"/>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12" name="正方形/長方形 11">
              <a:extLst>
                <a:ext uri="{FF2B5EF4-FFF2-40B4-BE49-F238E27FC236}">
                  <a16:creationId xmlns:a16="http://schemas.microsoft.com/office/drawing/2014/main" id="{8FA3377C-A9B0-4B21-88B2-D7ABEBE86323}"/>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13" name="正方形/長方形 12">
              <a:extLst>
                <a:ext uri="{FF2B5EF4-FFF2-40B4-BE49-F238E27FC236}">
                  <a16:creationId xmlns:a16="http://schemas.microsoft.com/office/drawing/2014/main" id="{2270F724-17D7-4382-9D80-DA955ABED01B}"/>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14" name="正方形/長方形 13">
              <a:extLst>
                <a:ext uri="{FF2B5EF4-FFF2-40B4-BE49-F238E27FC236}">
                  <a16:creationId xmlns:a16="http://schemas.microsoft.com/office/drawing/2014/main" id="{6E247FD9-09BB-49FC-95DF-6D9305F3EB2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15" name="グループ化 14">
          <a:extLst>
            <a:ext uri="{FF2B5EF4-FFF2-40B4-BE49-F238E27FC236}">
              <a16:creationId xmlns:a16="http://schemas.microsoft.com/office/drawing/2014/main" id="{C6E01274-936E-4A72-9649-E075FFB918D6}"/>
            </a:ext>
          </a:extLst>
        </xdr:cNvPr>
        <xdr:cNvGrpSpPr/>
      </xdr:nvGrpSpPr>
      <xdr:grpSpPr>
        <a:xfrm>
          <a:off x="533944" y="33479740"/>
          <a:ext cx="8450036" cy="1636849"/>
          <a:chOff x="2204720" y="26141680"/>
          <a:chExt cx="7680960" cy="1595120"/>
        </a:xfrm>
      </xdr:grpSpPr>
      <xdr:sp macro="" textlink="">
        <xdr:nvSpPr>
          <xdr:cNvPr id="16" name="正方形/長方形 15">
            <a:extLst>
              <a:ext uri="{FF2B5EF4-FFF2-40B4-BE49-F238E27FC236}">
                <a16:creationId xmlns:a16="http://schemas.microsoft.com/office/drawing/2014/main" id="{EAFF7407-7B4B-4DCD-91E2-A17C59D3BAF1}"/>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17" name="グループ化 16">
            <a:extLst>
              <a:ext uri="{FF2B5EF4-FFF2-40B4-BE49-F238E27FC236}">
                <a16:creationId xmlns:a16="http://schemas.microsoft.com/office/drawing/2014/main" id="{19248895-ED6B-4D1A-86EB-D380C360C121}"/>
              </a:ext>
            </a:extLst>
          </xdr:cNvPr>
          <xdr:cNvGrpSpPr/>
        </xdr:nvGrpSpPr>
        <xdr:grpSpPr>
          <a:xfrm>
            <a:off x="2245360" y="26243280"/>
            <a:ext cx="6939280" cy="1351280"/>
            <a:chOff x="2245360" y="26243280"/>
            <a:chExt cx="6939280" cy="1351280"/>
          </a:xfrm>
        </xdr:grpSpPr>
        <xdr:sp macro="" textlink="">
          <xdr:nvSpPr>
            <xdr:cNvPr id="18" name="正方形/長方形 17">
              <a:extLst>
                <a:ext uri="{FF2B5EF4-FFF2-40B4-BE49-F238E27FC236}">
                  <a16:creationId xmlns:a16="http://schemas.microsoft.com/office/drawing/2014/main" id="{E4C4B59D-0E58-4ADE-882C-8BB7145BD298}"/>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19" name="正方形/長方形 18">
              <a:extLst>
                <a:ext uri="{FF2B5EF4-FFF2-40B4-BE49-F238E27FC236}">
                  <a16:creationId xmlns:a16="http://schemas.microsoft.com/office/drawing/2014/main" id="{38414D73-B3DF-41DE-BF91-BF1880046077}"/>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20" name="正方形/長方形 19">
              <a:extLst>
                <a:ext uri="{FF2B5EF4-FFF2-40B4-BE49-F238E27FC236}">
                  <a16:creationId xmlns:a16="http://schemas.microsoft.com/office/drawing/2014/main" id="{7C8966F3-D713-4500-BB8E-14678FDD0C93}"/>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1" name="正方形/長方形 20">
              <a:extLst>
                <a:ext uri="{FF2B5EF4-FFF2-40B4-BE49-F238E27FC236}">
                  <a16:creationId xmlns:a16="http://schemas.microsoft.com/office/drawing/2014/main" id="{DBF33B0D-3BB3-4D25-833F-11A02533F9D4}"/>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22" name="正方形/長方形 21">
              <a:extLst>
                <a:ext uri="{FF2B5EF4-FFF2-40B4-BE49-F238E27FC236}">
                  <a16:creationId xmlns:a16="http://schemas.microsoft.com/office/drawing/2014/main" id="{128C1FE7-A7CA-4216-A7EE-B4A11A463108}"/>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39</xdr:col>
      <xdr:colOff>32476</xdr:colOff>
      <xdr:row>97</xdr:row>
      <xdr:rowOff>58966</xdr:rowOff>
    </xdr:from>
    <xdr:ext cx="1775459" cy="549274"/>
    <xdr:sp macro="" textlink="">
      <xdr:nvSpPr>
        <xdr:cNvPr id="25" name="四角形吹き出し 36">
          <a:extLst>
            <a:ext uri="{FF2B5EF4-FFF2-40B4-BE49-F238E27FC236}">
              <a16:creationId xmlns:a16="http://schemas.microsoft.com/office/drawing/2014/main" id="{A0F21338-F7E5-475D-9939-E5143D43F9D5}"/>
            </a:ext>
          </a:extLst>
        </xdr:cNvPr>
        <xdr:cNvSpPr/>
      </xdr:nvSpPr>
      <xdr:spPr>
        <a:xfrm>
          <a:off x="12115619" y="31096859"/>
          <a:ext cx="1775459" cy="549274"/>
        </a:xfrm>
        <a:prstGeom prst="wedgeRectCallout">
          <a:avLst>
            <a:gd name="adj1" fmla="val -51704"/>
            <a:gd name="adj2" fmla="val -12929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38</xdr:col>
      <xdr:colOff>57907</xdr:colOff>
      <xdr:row>93</xdr:row>
      <xdr:rowOff>195036</xdr:rowOff>
    </xdr:from>
    <xdr:to>
      <xdr:col>38</xdr:col>
      <xdr:colOff>206829</xdr:colOff>
      <xdr:row>97</xdr:row>
      <xdr:rowOff>169636</xdr:rowOff>
    </xdr:to>
    <xdr:sp macro="" textlink="">
      <xdr:nvSpPr>
        <xdr:cNvPr id="26" name="右中かっこ 25">
          <a:extLst>
            <a:ext uri="{FF2B5EF4-FFF2-40B4-BE49-F238E27FC236}">
              <a16:creationId xmlns:a16="http://schemas.microsoft.com/office/drawing/2014/main" id="{1C64C11C-8BFC-4917-9150-482C33D769C0}"/>
            </a:ext>
          </a:extLst>
        </xdr:cNvPr>
        <xdr:cNvSpPr/>
      </xdr:nvSpPr>
      <xdr:spPr>
        <a:xfrm>
          <a:off x="11828086" y="30253215"/>
          <a:ext cx="148922" cy="954314"/>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149677</xdr:colOff>
      <xdr:row>107</xdr:row>
      <xdr:rowOff>81644</xdr:rowOff>
    </xdr:from>
    <xdr:ext cx="4082144" cy="1351280"/>
    <xdr:sp macro="" textlink="">
      <xdr:nvSpPr>
        <xdr:cNvPr id="27" name="四角形吹き出し 39">
          <a:extLst>
            <a:ext uri="{FF2B5EF4-FFF2-40B4-BE49-F238E27FC236}">
              <a16:creationId xmlns:a16="http://schemas.microsoft.com/office/drawing/2014/main" id="{7FB38069-0064-44A0-97F8-D186B9D60FF7}"/>
            </a:ext>
          </a:extLst>
        </xdr:cNvPr>
        <xdr:cNvSpPr/>
      </xdr:nvSpPr>
      <xdr:spPr>
        <a:xfrm>
          <a:off x="12598852" y="32742869"/>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twoCellAnchor>
    <xdr:from>
      <xdr:col>21</xdr:col>
      <xdr:colOff>203381</xdr:colOff>
      <xdr:row>1</xdr:row>
      <xdr:rowOff>101601</xdr:rowOff>
    </xdr:from>
    <xdr:to>
      <xdr:col>24</xdr:col>
      <xdr:colOff>27214</xdr:colOff>
      <xdr:row>3</xdr:row>
      <xdr:rowOff>54429</xdr:rowOff>
    </xdr:to>
    <xdr:sp macro="" textlink="">
      <xdr:nvSpPr>
        <xdr:cNvPr id="28" name="楕円 27">
          <a:extLst>
            <a:ext uri="{FF2B5EF4-FFF2-40B4-BE49-F238E27FC236}">
              <a16:creationId xmlns:a16="http://schemas.microsoft.com/office/drawing/2014/main" id="{46E77E3B-4461-4780-B545-7DAAEDD2B727}"/>
            </a:ext>
          </a:extLst>
        </xdr:cNvPr>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162560</xdr:colOff>
      <xdr:row>0</xdr:row>
      <xdr:rowOff>6350</xdr:rowOff>
    </xdr:from>
    <xdr:to>
      <xdr:col>10</xdr:col>
      <xdr:colOff>121920</xdr:colOff>
      <xdr:row>1</xdr:row>
      <xdr:rowOff>57150</xdr:rowOff>
    </xdr:to>
    <xdr:sp macro="" textlink="">
      <xdr:nvSpPr>
        <xdr:cNvPr id="4" name="楕円 3">
          <a:extLst>
            <a:ext uri="{FF2B5EF4-FFF2-40B4-BE49-F238E27FC236}">
              <a16:creationId xmlns:a16="http://schemas.microsoft.com/office/drawing/2014/main" id="{5443BDA4-56E6-4234-9A34-E12314109DFB}"/>
            </a:ext>
          </a:extLst>
        </xdr:cNvPr>
        <xdr:cNvSpPr/>
      </xdr:nvSpPr>
      <xdr:spPr>
        <a:xfrm>
          <a:off x="1610360" y="6350"/>
          <a:ext cx="1530985" cy="35560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203381</xdr:colOff>
      <xdr:row>1</xdr:row>
      <xdr:rowOff>101601</xdr:rowOff>
    </xdr:from>
    <xdr:to>
      <xdr:col>24</xdr:col>
      <xdr:colOff>27214</xdr:colOff>
      <xdr:row>3</xdr:row>
      <xdr:rowOff>54429</xdr:rowOff>
    </xdr:to>
    <xdr:sp macro="" textlink="">
      <xdr:nvSpPr>
        <xdr:cNvPr id="26" name="楕円 25">
          <a:extLst>
            <a:ext uri="{FF2B5EF4-FFF2-40B4-BE49-F238E27FC236}">
              <a16:creationId xmlns:a16="http://schemas.microsoft.com/office/drawing/2014/main" id="{C066F4B0-653A-4F87-B3DA-DF5372E43834}"/>
            </a:ext>
          </a:extLst>
        </xdr:cNvPr>
        <xdr:cNvSpPr/>
      </xdr:nvSpPr>
      <xdr:spPr>
        <a:xfrm>
          <a:off x="6680381" y="406401"/>
          <a:ext cx="766808"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0</xdr:colOff>
      <xdr:row>174</xdr:row>
      <xdr:rowOff>111760</xdr:rowOff>
    </xdr:from>
    <xdr:to>
      <xdr:col>30</xdr:col>
      <xdr:colOff>0</xdr:colOff>
      <xdr:row>181</xdr:row>
      <xdr:rowOff>0</xdr:rowOff>
    </xdr:to>
    <xdr:sp macro="" textlink="">
      <xdr:nvSpPr>
        <xdr:cNvPr id="27" name="角丸四角形 1">
          <a:extLst>
            <a:ext uri="{FF2B5EF4-FFF2-40B4-BE49-F238E27FC236}">
              <a16:creationId xmlns:a16="http://schemas.microsoft.com/office/drawing/2014/main" id="{890FED19-BF21-429C-B9AE-D75969CB64C7}"/>
            </a:ext>
          </a:extLst>
        </xdr:cNvPr>
        <xdr:cNvSpPr/>
      </xdr:nvSpPr>
      <xdr:spPr>
        <a:xfrm>
          <a:off x="504825" y="15770860"/>
          <a:ext cx="8801100" cy="10883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174</xdr:row>
      <xdr:rowOff>142241</xdr:rowOff>
    </xdr:from>
    <xdr:ext cx="7734301" cy="1625600"/>
    <xdr:sp macro="" textlink="">
      <xdr:nvSpPr>
        <xdr:cNvPr id="28" name="テキスト ボックス 27">
          <a:extLst>
            <a:ext uri="{FF2B5EF4-FFF2-40B4-BE49-F238E27FC236}">
              <a16:creationId xmlns:a16="http://schemas.microsoft.com/office/drawing/2014/main" id="{84B63638-3DBB-425C-8D59-F3587026C767}"/>
            </a:ext>
          </a:extLst>
        </xdr:cNvPr>
        <xdr:cNvSpPr txBox="1"/>
      </xdr:nvSpPr>
      <xdr:spPr>
        <a:xfrm>
          <a:off x="590550" y="1580134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twoCellAnchor>
    <xdr:from>
      <xdr:col>2</xdr:col>
      <xdr:colOff>30480</xdr:colOff>
      <xdr:row>184</xdr:row>
      <xdr:rowOff>60960</xdr:rowOff>
    </xdr:from>
    <xdr:to>
      <xdr:col>29</xdr:col>
      <xdr:colOff>30480</xdr:colOff>
      <xdr:row>193</xdr:row>
      <xdr:rowOff>81280</xdr:rowOff>
    </xdr:to>
    <xdr:grpSp>
      <xdr:nvGrpSpPr>
        <xdr:cNvPr id="29" name="グループ化 28">
          <a:extLst>
            <a:ext uri="{FF2B5EF4-FFF2-40B4-BE49-F238E27FC236}">
              <a16:creationId xmlns:a16="http://schemas.microsoft.com/office/drawing/2014/main" id="{4887D6FD-B78F-4003-BCA5-A099C9782E80}"/>
            </a:ext>
          </a:extLst>
        </xdr:cNvPr>
        <xdr:cNvGrpSpPr/>
      </xdr:nvGrpSpPr>
      <xdr:grpSpPr>
        <a:xfrm>
          <a:off x="533944" y="59619424"/>
          <a:ext cx="8450036" cy="1612356"/>
          <a:chOff x="2164080" y="26141680"/>
          <a:chExt cx="7680960" cy="1595120"/>
        </a:xfrm>
      </xdr:grpSpPr>
      <xdr:sp macro="" textlink="">
        <xdr:nvSpPr>
          <xdr:cNvPr id="30" name="正方形/長方形 29">
            <a:extLst>
              <a:ext uri="{FF2B5EF4-FFF2-40B4-BE49-F238E27FC236}">
                <a16:creationId xmlns:a16="http://schemas.microsoft.com/office/drawing/2014/main" id="{0FF00CCF-9F1B-442A-B319-E47C8F6209E8}"/>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1" name="グループ化 30">
            <a:extLst>
              <a:ext uri="{FF2B5EF4-FFF2-40B4-BE49-F238E27FC236}">
                <a16:creationId xmlns:a16="http://schemas.microsoft.com/office/drawing/2014/main" id="{95FB12C1-303F-47AC-BDBC-C1E8B43F21F3}"/>
              </a:ext>
            </a:extLst>
          </xdr:cNvPr>
          <xdr:cNvGrpSpPr/>
        </xdr:nvGrpSpPr>
        <xdr:grpSpPr>
          <a:xfrm>
            <a:off x="2235200" y="26212800"/>
            <a:ext cx="5486400" cy="1310640"/>
            <a:chOff x="2235200" y="26212800"/>
            <a:chExt cx="5486400" cy="1310640"/>
          </a:xfrm>
        </xdr:grpSpPr>
        <xdr:sp macro="" textlink="">
          <xdr:nvSpPr>
            <xdr:cNvPr id="32" name="正方形/長方形 31">
              <a:extLst>
                <a:ext uri="{FF2B5EF4-FFF2-40B4-BE49-F238E27FC236}">
                  <a16:creationId xmlns:a16="http://schemas.microsoft.com/office/drawing/2014/main" id="{55B8C3A4-E05D-46CC-87A0-48B5C68FCED4}"/>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3" name="正方形/長方形 32">
              <a:extLst>
                <a:ext uri="{FF2B5EF4-FFF2-40B4-BE49-F238E27FC236}">
                  <a16:creationId xmlns:a16="http://schemas.microsoft.com/office/drawing/2014/main" id="{5986F5EB-78BA-4896-866A-C93C87A83293}"/>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34" name="正方形/長方形 33">
              <a:extLst>
                <a:ext uri="{FF2B5EF4-FFF2-40B4-BE49-F238E27FC236}">
                  <a16:creationId xmlns:a16="http://schemas.microsoft.com/office/drawing/2014/main" id="{850BB1A9-69D2-4DF2-A85C-2EF0E00708A5}"/>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5" name="正方形/長方形 34">
              <a:extLst>
                <a:ext uri="{FF2B5EF4-FFF2-40B4-BE49-F238E27FC236}">
                  <a16:creationId xmlns:a16="http://schemas.microsoft.com/office/drawing/2014/main" id="{7C024DCB-EA0A-4FC3-A11F-1F9A15DF78C6}"/>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36" name="正方形/長方形 35">
              <a:extLst>
                <a:ext uri="{FF2B5EF4-FFF2-40B4-BE49-F238E27FC236}">
                  <a16:creationId xmlns:a16="http://schemas.microsoft.com/office/drawing/2014/main" id="{FC617CAD-E0C5-4E43-982A-AB8FCFC8D92D}"/>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37" name="正方形/長方形 36">
              <a:extLst>
                <a:ext uri="{FF2B5EF4-FFF2-40B4-BE49-F238E27FC236}">
                  <a16:creationId xmlns:a16="http://schemas.microsoft.com/office/drawing/2014/main" id="{1D9016F8-8588-4598-B8BD-28493D25180F}"/>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38" name="正方形/長方形 37">
              <a:extLst>
                <a:ext uri="{FF2B5EF4-FFF2-40B4-BE49-F238E27FC236}">
                  <a16:creationId xmlns:a16="http://schemas.microsoft.com/office/drawing/2014/main" id="{0883DADF-4D56-4727-B650-CB68477CB31C}"/>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194</xdr:row>
      <xdr:rowOff>142240</xdr:rowOff>
    </xdr:from>
    <xdr:to>
      <xdr:col>29</xdr:col>
      <xdr:colOff>30480</xdr:colOff>
      <xdr:row>204</xdr:row>
      <xdr:rowOff>10160</xdr:rowOff>
    </xdr:to>
    <xdr:grpSp>
      <xdr:nvGrpSpPr>
        <xdr:cNvPr id="39" name="グループ化 38">
          <a:extLst>
            <a:ext uri="{FF2B5EF4-FFF2-40B4-BE49-F238E27FC236}">
              <a16:creationId xmlns:a16="http://schemas.microsoft.com/office/drawing/2014/main" id="{563CE8B5-A8AF-4DB9-B788-A4776ED1BD42}"/>
            </a:ext>
          </a:extLst>
        </xdr:cNvPr>
        <xdr:cNvGrpSpPr/>
      </xdr:nvGrpSpPr>
      <xdr:grpSpPr>
        <a:xfrm>
          <a:off x="533944" y="61469633"/>
          <a:ext cx="8450036" cy="1636848"/>
          <a:chOff x="2204720" y="26141680"/>
          <a:chExt cx="7680960" cy="1595120"/>
        </a:xfrm>
      </xdr:grpSpPr>
      <xdr:sp macro="" textlink="">
        <xdr:nvSpPr>
          <xdr:cNvPr id="40" name="正方形/長方形 39">
            <a:extLst>
              <a:ext uri="{FF2B5EF4-FFF2-40B4-BE49-F238E27FC236}">
                <a16:creationId xmlns:a16="http://schemas.microsoft.com/office/drawing/2014/main" id="{C729A4D7-03CA-4CDE-85D3-9F7D07639183}"/>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41" name="グループ化 40">
            <a:extLst>
              <a:ext uri="{FF2B5EF4-FFF2-40B4-BE49-F238E27FC236}">
                <a16:creationId xmlns:a16="http://schemas.microsoft.com/office/drawing/2014/main" id="{58C284B1-AF2A-4AE6-9E74-55C35B9667DF}"/>
              </a:ext>
            </a:extLst>
          </xdr:cNvPr>
          <xdr:cNvGrpSpPr/>
        </xdr:nvGrpSpPr>
        <xdr:grpSpPr>
          <a:xfrm>
            <a:off x="2245360" y="26243280"/>
            <a:ext cx="6939280" cy="1351280"/>
            <a:chOff x="2245360" y="26243280"/>
            <a:chExt cx="6939280" cy="1351280"/>
          </a:xfrm>
        </xdr:grpSpPr>
        <xdr:sp macro="" textlink="">
          <xdr:nvSpPr>
            <xdr:cNvPr id="42" name="正方形/長方形 41">
              <a:extLst>
                <a:ext uri="{FF2B5EF4-FFF2-40B4-BE49-F238E27FC236}">
                  <a16:creationId xmlns:a16="http://schemas.microsoft.com/office/drawing/2014/main" id="{8E1CD3C9-AD9A-4C9D-A083-12E82D88009C}"/>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3" name="正方形/長方形 42">
              <a:extLst>
                <a:ext uri="{FF2B5EF4-FFF2-40B4-BE49-F238E27FC236}">
                  <a16:creationId xmlns:a16="http://schemas.microsoft.com/office/drawing/2014/main" id="{FD4F6217-C465-4355-96A8-96CEBADEAFF8}"/>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44" name="正方形/長方形 43">
              <a:extLst>
                <a:ext uri="{FF2B5EF4-FFF2-40B4-BE49-F238E27FC236}">
                  <a16:creationId xmlns:a16="http://schemas.microsoft.com/office/drawing/2014/main" id="{8E9CA78F-9CCA-4469-9B80-30883B7524F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45" name="正方形/長方形 44">
              <a:extLst>
                <a:ext uri="{FF2B5EF4-FFF2-40B4-BE49-F238E27FC236}">
                  <a16:creationId xmlns:a16="http://schemas.microsoft.com/office/drawing/2014/main" id="{51571BA8-7C16-4F20-8BE0-16EEBFE43307}"/>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46" name="正方形/長方形 45">
              <a:extLst>
                <a:ext uri="{FF2B5EF4-FFF2-40B4-BE49-F238E27FC236}">
                  <a16:creationId xmlns:a16="http://schemas.microsoft.com/office/drawing/2014/main" id="{91DDC2E1-D5FF-431C-B6C6-439F5E8B33DF}"/>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39</xdr:col>
      <xdr:colOff>32476</xdr:colOff>
      <xdr:row>181</xdr:row>
      <xdr:rowOff>58966</xdr:rowOff>
    </xdr:from>
    <xdr:ext cx="1775459" cy="549274"/>
    <xdr:sp macro="" textlink="">
      <xdr:nvSpPr>
        <xdr:cNvPr id="47" name="四角形吹き出し 36">
          <a:extLst>
            <a:ext uri="{FF2B5EF4-FFF2-40B4-BE49-F238E27FC236}">
              <a16:creationId xmlns:a16="http://schemas.microsoft.com/office/drawing/2014/main" id="{2A7EFB38-9D10-48FD-8279-A691EC239087}"/>
            </a:ext>
          </a:extLst>
        </xdr:cNvPr>
        <xdr:cNvSpPr/>
      </xdr:nvSpPr>
      <xdr:spPr>
        <a:xfrm>
          <a:off x="12167326" y="16918216"/>
          <a:ext cx="1775459" cy="549274"/>
        </a:xfrm>
        <a:prstGeom prst="wedgeRectCallout">
          <a:avLst>
            <a:gd name="adj1" fmla="val -51704"/>
            <a:gd name="adj2" fmla="val -129293"/>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twoCellAnchor>
    <xdr:from>
      <xdr:col>38</xdr:col>
      <xdr:colOff>57907</xdr:colOff>
      <xdr:row>177</xdr:row>
      <xdr:rowOff>195036</xdr:rowOff>
    </xdr:from>
    <xdr:to>
      <xdr:col>38</xdr:col>
      <xdr:colOff>206829</xdr:colOff>
      <xdr:row>181</xdr:row>
      <xdr:rowOff>169636</xdr:rowOff>
    </xdr:to>
    <xdr:sp macro="" textlink="">
      <xdr:nvSpPr>
        <xdr:cNvPr id="48" name="右中かっこ 47">
          <a:extLst>
            <a:ext uri="{FF2B5EF4-FFF2-40B4-BE49-F238E27FC236}">
              <a16:creationId xmlns:a16="http://schemas.microsoft.com/office/drawing/2014/main" id="{058DADE5-AC84-4197-817D-4E416EC54CD8}"/>
            </a:ext>
          </a:extLst>
        </xdr:cNvPr>
        <xdr:cNvSpPr/>
      </xdr:nvSpPr>
      <xdr:spPr>
        <a:xfrm>
          <a:off x="11878432" y="16349436"/>
          <a:ext cx="148922" cy="67945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40</xdr:col>
      <xdr:colOff>149677</xdr:colOff>
      <xdr:row>191</xdr:row>
      <xdr:rowOff>81644</xdr:rowOff>
    </xdr:from>
    <xdr:ext cx="4082144" cy="1351280"/>
    <xdr:sp macro="" textlink="">
      <xdr:nvSpPr>
        <xdr:cNvPr id="49" name="四角形吹き出し 39">
          <a:extLst>
            <a:ext uri="{FF2B5EF4-FFF2-40B4-BE49-F238E27FC236}">
              <a16:creationId xmlns:a16="http://schemas.microsoft.com/office/drawing/2014/main" id="{45252E5C-2488-49C5-8713-DA4CFE50CFE7}"/>
            </a:ext>
          </a:extLst>
        </xdr:cNvPr>
        <xdr:cNvSpPr/>
      </xdr:nvSpPr>
      <xdr:spPr>
        <a:xfrm>
          <a:off x="12598852" y="18655394"/>
          <a:ext cx="4082144"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504825" y="232194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590550" y="232498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a:extLst>
            <a:ext uri="{FF2B5EF4-FFF2-40B4-BE49-F238E27FC236}">
              <a16:creationId xmlns:a16="http://schemas.microsoft.com/office/drawing/2014/main" id="{00000000-0008-0000-0200-000004000000}"/>
            </a:ext>
          </a:extLst>
        </xdr:cNvPr>
        <xdr:cNvSpPr/>
      </xdr:nvSpPr>
      <xdr:spPr>
        <a:xfrm>
          <a:off x="645704" y="1826079"/>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a:extLst>
            <a:ext uri="{FF2B5EF4-FFF2-40B4-BE49-F238E27FC236}">
              <a16:creationId xmlns:a16="http://schemas.microsoft.com/office/drawing/2014/main" id="{00000000-0008-0000-0200-000005000000}"/>
            </a:ext>
          </a:extLst>
        </xdr:cNvPr>
        <xdr:cNvSpPr/>
      </xdr:nvSpPr>
      <xdr:spPr>
        <a:xfrm>
          <a:off x="3937907" y="5265964"/>
          <a:ext cx="4702629" cy="33564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40551</xdr:colOff>
      <xdr:row>14</xdr:row>
      <xdr:rowOff>103415</xdr:rowOff>
    </xdr:from>
    <xdr:ext cx="574040" cy="1122680"/>
    <xdr:sp macro="" textlink="">
      <xdr:nvSpPr>
        <xdr:cNvPr id="6" name="四角形吹き出し 5">
          <a:extLst>
            <a:ext uri="{FF2B5EF4-FFF2-40B4-BE49-F238E27FC236}">
              <a16:creationId xmlns:a16="http://schemas.microsoft.com/office/drawing/2014/main" id="{00000000-0008-0000-0200-000006000000}"/>
            </a:ext>
          </a:extLst>
        </xdr:cNvPr>
        <xdr:cNvSpPr/>
      </xdr:nvSpPr>
      <xdr:spPr>
        <a:xfrm>
          <a:off x="8994051" y="3927022"/>
          <a:ext cx="574040" cy="1122680"/>
        </a:xfrm>
        <a:prstGeom prst="wedgeRectCallout">
          <a:avLst>
            <a:gd name="adj1" fmla="val 237270"/>
            <a:gd name="adj2" fmla="val 597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199027</xdr:colOff>
      <xdr:row>36</xdr:row>
      <xdr:rowOff>118654</xdr:rowOff>
    </xdr:from>
    <xdr:ext cx="1676401" cy="584200"/>
    <xdr:sp macro="" textlink="">
      <xdr:nvSpPr>
        <xdr:cNvPr id="7" name="四角形吹き出し 6">
          <a:extLst>
            <a:ext uri="{FF2B5EF4-FFF2-40B4-BE49-F238E27FC236}">
              <a16:creationId xmlns:a16="http://schemas.microsoft.com/office/drawing/2014/main" id="{00000000-0008-0000-0200-000007000000}"/>
            </a:ext>
          </a:extLst>
        </xdr:cNvPr>
        <xdr:cNvSpPr/>
      </xdr:nvSpPr>
      <xdr:spPr>
        <a:xfrm>
          <a:off x="5709920" y="1109961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37103</xdr:colOff>
      <xdr:row>36</xdr:row>
      <xdr:rowOff>22679</xdr:rowOff>
    </xdr:from>
    <xdr:ext cx="551179" cy="1135380"/>
    <xdr:sp macro="" textlink="">
      <xdr:nvSpPr>
        <xdr:cNvPr id="8" name="四角形吹き出し 7">
          <a:extLst>
            <a:ext uri="{FF2B5EF4-FFF2-40B4-BE49-F238E27FC236}">
              <a16:creationId xmlns:a16="http://schemas.microsoft.com/office/drawing/2014/main" id="{00000000-0008-0000-0200-000008000000}"/>
            </a:ext>
          </a:extLst>
        </xdr:cNvPr>
        <xdr:cNvSpPr/>
      </xdr:nvSpPr>
      <xdr:spPr>
        <a:xfrm>
          <a:off x="8990603" y="11003643"/>
          <a:ext cx="551179" cy="1135380"/>
        </a:xfrm>
        <a:prstGeom prst="wedgeRectCallout">
          <a:avLst>
            <a:gd name="adj1" fmla="val 241537"/>
            <a:gd name="adj2" fmla="val 5430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a:extLst>
            <a:ext uri="{FF2B5EF4-FFF2-40B4-BE49-F238E27FC236}">
              <a16:creationId xmlns:a16="http://schemas.microsoft.com/office/drawing/2014/main" id="{00000000-0008-0000-0200-000009000000}"/>
            </a:ext>
          </a:extLst>
        </xdr:cNvPr>
        <xdr:cNvSpPr/>
      </xdr:nvSpPr>
      <xdr:spPr>
        <a:xfrm>
          <a:off x="1823358" y="22668230"/>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a:extLst>
            <a:ext uri="{FF2B5EF4-FFF2-40B4-BE49-F238E27FC236}">
              <a16:creationId xmlns:a16="http://schemas.microsoft.com/office/drawing/2014/main" id="{00000000-0008-0000-0200-00000A000000}"/>
            </a:ext>
          </a:extLst>
        </xdr:cNvPr>
        <xdr:cNvSpPr/>
      </xdr:nvSpPr>
      <xdr:spPr>
        <a:xfrm>
          <a:off x="4593165" y="26193750"/>
          <a:ext cx="4686905"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250193</xdr:colOff>
      <xdr:row>99</xdr:row>
      <xdr:rowOff>81645</xdr:rowOff>
    </xdr:from>
    <xdr:ext cx="743130" cy="1551214"/>
    <xdr:sp macro="" textlink="">
      <xdr:nvSpPr>
        <xdr:cNvPr id="11" name="四角形吹き出し 10">
          <a:extLst>
            <a:ext uri="{FF2B5EF4-FFF2-40B4-BE49-F238E27FC236}">
              <a16:creationId xmlns:a16="http://schemas.microsoft.com/office/drawing/2014/main" id="{00000000-0008-0000-0200-00000B000000}"/>
            </a:ext>
          </a:extLst>
        </xdr:cNvPr>
        <xdr:cNvSpPr/>
      </xdr:nvSpPr>
      <xdr:spPr>
        <a:xfrm>
          <a:off x="10768514" y="31459716"/>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82371"/>
    <xdr:sp macro="" textlink="">
      <xdr:nvSpPr>
        <xdr:cNvPr id="12" name="四角形吹き出し 11">
          <a:extLst>
            <a:ext uri="{FF2B5EF4-FFF2-40B4-BE49-F238E27FC236}">
              <a16:creationId xmlns:a16="http://schemas.microsoft.com/office/drawing/2014/main" id="{00000000-0008-0000-0200-00000C000000}"/>
            </a:ext>
          </a:extLst>
        </xdr:cNvPr>
        <xdr:cNvSpPr/>
      </xdr:nvSpPr>
      <xdr:spPr>
        <a:xfrm>
          <a:off x="4498702" y="14617701"/>
          <a:ext cx="672012" cy="2282371"/>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181286</xdr:colOff>
      <xdr:row>0</xdr:row>
      <xdr:rowOff>0</xdr:rowOff>
    </xdr:from>
    <xdr:to>
      <xdr:col>8</xdr:col>
      <xdr:colOff>8142</xdr:colOff>
      <xdr:row>1</xdr:row>
      <xdr:rowOff>56986</xdr:rowOff>
    </xdr:to>
    <xdr:sp macro="" textlink="">
      <xdr:nvSpPr>
        <xdr:cNvPr id="13" name="楕円 12">
          <a:extLst>
            <a:ext uri="{FF2B5EF4-FFF2-40B4-BE49-F238E27FC236}">
              <a16:creationId xmlns:a16="http://schemas.microsoft.com/office/drawing/2014/main" id="{00000000-0008-0000-0200-00000D000000}"/>
            </a:ext>
          </a:extLst>
        </xdr:cNvPr>
        <xdr:cNvSpPr/>
      </xdr:nvSpPr>
      <xdr:spPr>
        <a:xfrm>
          <a:off x="1314761" y="0"/>
          <a:ext cx="1084156" cy="3713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44299</xdr:colOff>
      <xdr:row>93</xdr:row>
      <xdr:rowOff>204107</xdr:rowOff>
    </xdr:from>
    <xdr:to>
      <xdr:col>37</xdr:col>
      <xdr:colOff>204107</xdr:colOff>
      <xdr:row>97</xdr:row>
      <xdr:rowOff>-1</xdr:rowOff>
    </xdr:to>
    <xdr:sp macro="" textlink="">
      <xdr:nvSpPr>
        <xdr:cNvPr id="33" name="右中かっこ 32">
          <a:extLst>
            <a:ext uri="{FF2B5EF4-FFF2-40B4-BE49-F238E27FC236}">
              <a16:creationId xmlns:a16="http://schemas.microsoft.com/office/drawing/2014/main" id="{00000000-0008-0000-0200-000021000000}"/>
            </a:ext>
          </a:extLst>
        </xdr:cNvPr>
        <xdr:cNvSpPr/>
      </xdr:nvSpPr>
      <xdr:spPr>
        <a:xfrm>
          <a:off x="11501513" y="30248678"/>
          <a:ext cx="159808" cy="77560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1034144</xdr:rowOff>
    </xdr:from>
    <xdr:to>
      <xdr:col>7</xdr:col>
      <xdr:colOff>285750</xdr:colOff>
      <xdr:row>87</xdr:row>
      <xdr:rowOff>136073</xdr:rowOff>
    </xdr:to>
    <xdr:sp macro="" textlink="">
      <xdr:nvSpPr>
        <xdr:cNvPr id="34" name="正方形/長方形 33">
          <a:extLst>
            <a:ext uri="{FF2B5EF4-FFF2-40B4-BE49-F238E27FC236}">
              <a16:creationId xmlns:a16="http://schemas.microsoft.com/office/drawing/2014/main" id="{00000000-0008-0000-0200-000022000000}"/>
            </a:ext>
          </a:extLst>
        </xdr:cNvPr>
        <xdr:cNvSpPr/>
      </xdr:nvSpPr>
      <xdr:spPr>
        <a:xfrm>
          <a:off x="571500" y="28302858"/>
          <a:ext cx="1782536" cy="544286"/>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195942</xdr:colOff>
      <xdr:row>19</xdr:row>
      <xdr:rowOff>118380</xdr:rowOff>
    </xdr:from>
    <xdr:ext cx="1044576" cy="2235654"/>
    <xdr:sp macro="" textlink="">
      <xdr:nvSpPr>
        <xdr:cNvPr id="35" name="四角形吹き出し 34">
          <a:extLst>
            <a:ext uri="{FF2B5EF4-FFF2-40B4-BE49-F238E27FC236}">
              <a16:creationId xmlns:a16="http://schemas.microsoft.com/office/drawing/2014/main" id="{00000000-0008-0000-0200-000023000000}"/>
            </a:ext>
          </a:extLst>
        </xdr:cNvPr>
        <xdr:cNvSpPr/>
      </xdr:nvSpPr>
      <xdr:spPr>
        <a:xfrm>
          <a:off x="7584621" y="5915023"/>
          <a:ext cx="1044576" cy="2235654"/>
        </a:xfrm>
        <a:prstGeom prst="wedgeRectCallout">
          <a:avLst>
            <a:gd name="adj1" fmla="val 310301"/>
            <a:gd name="adj2" fmla="val -6992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36469</xdr:colOff>
      <xdr:row>7</xdr:row>
      <xdr:rowOff>92529</xdr:rowOff>
    </xdr:from>
    <xdr:ext cx="574040" cy="1122680"/>
    <xdr:sp macro="" textlink="">
      <xdr:nvSpPr>
        <xdr:cNvPr id="38" name="四角形吹き出し 37">
          <a:extLst>
            <a:ext uri="{FF2B5EF4-FFF2-40B4-BE49-F238E27FC236}">
              <a16:creationId xmlns:a16="http://schemas.microsoft.com/office/drawing/2014/main" id="{00000000-0008-0000-0200-000026000000}"/>
            </a:ext>
          </a:extLst>
        </xdr:cNvPr>
        <xdr:cNvSpPr/>
      </xdr:nvSpPr>
      <xdr:spPr>
        <a:xfrm>
          <a:off x="9615898" y="1589315"/>
          <a:ext cx="574040" cy="1122680"/>
        </a:xfrm>
        <a:prstGeom prst="wedgeRectCallout">
          <a:avLst>
            <a:gd name="adj1" fmla="val 170662"/>
            <a:gd name="adj2" fmla="val 6143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40" name="グループ化 39">
          <a:extLst>
            <a:ext uri="{FF2B5EF4-FFF2-40B4-BE49-F238E27FC236}">
              <a16:creationId xmlns:a16="http://schemas.microsoft.com/office/drawing/2014/main" id="{00000000-0008-0000-0200-000028000000}"/>
            </a:ext>
          </a:extLst>
        </xdr:cNvPr>
        <xdr:cNvGrpSpPr/>
      </xdr:nvGrpSpPr>
      <xdr:grpSpPr>
        <a:xfrm>
          <a:off x="533944" y="31615924"/>
          <a:ext cx="8450036" cy="1612356"/>
          <a:chOff x="2164080" y="26141680"/>
          <a:chExt cx="7680960" cy="1595120"/>
        </a:xfrm>
      </xdr:grpSpPr>
      <xdr:sp macro="" textlink="">
        <xdr:nvSpPr>
          <xdr:cNvPr id="41" name="正方形/長方形 40">
            <a:extLst>
              <a:ext uri="{FF2B5EF4-FFF2-40B4-BE49-F238E27FC236}">
                <a16:creationId xmlns:a16="http://schemas.microsoft.com/office/drawing/2014/main" id="{00000000-0008-0000-0200-000029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42" name="グループ化 41">
            <a:extLst>
              <a:ext uri="{FF2B5EF4-FFF2-40B4-BE49-F238E27FC236}">
                <a16:creationId xmlns:a16="http://schemas.microsoft.com/office/drawing/2014/main" id="{00000000-0008-0000-0200-00002A000000}"/>
              </a:ext>
            </a:extLst>
          </xdr:cNvPr>
          <xdr:cNvGrpSpPr/>
        </xdr:nvGrpSpPr>
        <xdr:grpSpPr>
          <a:xfrm>
            <a:off x="2235200" y="26212800"/>
            <a:ext cx="5486400" cy="1310640"/>
            <a:chOff x="2235200" y="26212800"/>
            <a:chExt cx="5486400" cy="1310640"/>
          </a:xfrm>
        </xdr:grpSpPr>
        <xdr:sp macro="" textlink="">
          <xdr:nvSpPr>
            <xdr:cNvPr id="43" name="正方形/長方形 42">
              <a:extLst>
                <a:ext uri="{FF2B5EF4-FFF2-40B4-BE49-F238E27FC236}">
                  <a16:creationId xmlns:a16="http://schemas.microsoft.com/office/drawing/2014/main" id="{00000000-0008-0000-0200-00002B000000}"/>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44" name="正方形/長方形 43">
              <a:extLst>
                <a:ext uri="{FF2B5EF4-FFF2-40B4-BE49-F238E27FC236}">
                  <a16:creationId xmlns:a16="http://schemas.microsoft.com/office/drawing/2014/main" id="{00000000-0008-0000-0200-00002C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45" name="正方形/長方形 44">
              <a:extLst>
                <a:ext uri="{FF2B5EF4-FFF2-40B4-BE49-F238E27FC236}">
                  <a16:creationId xmlns:a16="http://schemas.microsoft.com/office/drawing/2014/main" id="{00000000-0008-0000-0200-00002D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46" name="正方形/長方形 45">
              <a:extLst>
                <a:ext uri="{FF2B5EF4-FFF2-40B4-BE49-F238E27FC236}">
                  <a16:creationId xmlns:a16="http://schemas.microsoft.com/office/drawing/2014/main" id="{00000000-0008-0000-0200-00002E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47" name="正方形/長方形 46">
              <a:extLst>
                <a:ext uri="{FF2B5EF4-FFF2-40B4-BE49-F238E27FC236}">
                  <a16:creationId xmlns:a16="http://schemas.microsoft.com/office/drawing/2014/main" id="{00000000-0008-0000-0200-00002F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48" name="正方形/長方形 47">
              <a:extLst>
                <a:ext uri="{FF2B5EF4-FFF2-40B4-BE49-F238E27FC236}">
                  <a16:creationId xmlns:a16="http://schemas.microsoft.com/office/drawing/2014/main" id="{00000000-0008-0000-0200-000030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49" name="正方形/長方形 48">
              <a:extLst>
                <a:ext uri="{FF2B5EF4-FFF2-40B4-BE49-F238E27FC236}">
                  <a16:creationId xmlns:a16="http://schemas.microsoft.com/office/drawing/2014/main" id="{00000000-0008-0000-0200-000031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50" name="グループ化 49">
          <a:extLst>
            <a:ext uri="{FF2B5EF4-FFF2-40B4-BE49-F238E27FC236}">
              <a16:creationId xmlns:a16="http://schemas.microsoft.com/office/drawing/2014/main" id="{00000000-0008-0000-0200-000032000000}"/>
            </a:ext>
          </a:extLst>
        </xdr:cNvPr>
        <xdr:cNvGrpSpPr/>
      </xdr:nvGrpSpPr>
      <xdr:grpSpPr>
        <a:xfrm>
          <a:off x="533944" y="33466133"/>
          <a:ext cx="8450036" cy="1636848"/>
          <a:chOff x="2204720" y="26141680"/>
          <a:chExt cx="7680960" cy="1595120"/>
        </a:xfrm>
      </xdr:grpSpPr>
      <xdr:sp macro="" textlink="">
        <xdr:nvSpPr>
          <xdr:cNvPr id="51" name="正方形/長方形 50">
            <a:extLst>
              <a:ext uri="{FF2B5EF4-FFF2-40B4-BE49-F238E27FC236}">
                <a16:creationId xmlns:a16="http://schemas.microsoft.com/office/drawing/2014/main" id="{00000000-0008-0000-0200-000033000000}"/>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52" name="グループ化 51">
            <a:extLst>
              <a:ext uri="{FF2B5EF4-FFF2-40B4-BE49-F238E27FC236}">
                <a16:creationId xmlns:a16="http://schemas.microsoft.com/office/drawing/2014/main" id="{00000000-0008-0000-0200-000034000000}"/>
              </a:ext>
            </a:extLst>
          </xdr:cNvPr>
          <xdr:cNvGrpSpPr/>
        </xdr:nvGrpSpPr>
        <xdr:grpSpPr>
          <a:xfrm>
            <a:off x="2245360" y="26243280"/>
            <a:ext cx="6939280" cy="1351280"/>
            <a:chOff x="2245360" y="26243280"/>
            <a:chExt cx="6939280" cy="1351280"/>
          </a:xfrm>
        </xdr:grpSpPr>
        <xdr:sp macro="" textlink="">
          <xdr:nvSpPr>
            <xdr:cNvPr id="53" name="正方形/長方形 52">
              <a:extLst>
                <a:ext uri="{FF2B5EF4-FFF2-40B4-BE49-F238E27FC236}">
                  <a16:creationId xmlns:a16="http://schemas.microsoft.com/office/drawing/2014/main" id="{00000000-0008-0000-0200-000035000000}"/>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54" name="正方形/長方形 53">
              <a:extLst>
                <a:ext uri="{FF2B5EF4-FFF2-40B4-BE49-F238E27FC236}">
                  <a16:creationId xmlns:a16="http://schemas.microsoft.com/office/drawing/2014/main" id="{00000000-0008-0000-0200-000036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55" name="正方形/長方形 54">
              <a:extLst>
                <a:ext uri="{FF2B5EF4-FFF2-40B4-BE49-F238E27FC236}">
                  <a16:creationId xmlns:a16="http://schemas.microsoft.com/office/drawing/2014/main" id="{00000000-0008-0000-0200-000037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56" name="正方形/長方形 55">
              <a:extLst>
                <a:ext uri="{FF2B5EF4-FFF2-40B4-BE49-F238E27FC236}">
                  <a16:creationId xmlns:a16="http://schemas.microsoft.com/office/drawing/2014/main" id="{00000000-0008-0000-0200-000038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57" name="正方形/長方形 56">
              <a:extLst>
                <a:ext uri="{FF2B5EF4-FFF2-40B4-BE49-F238E27FC236}">
                  <a16:creationId xmlns:a16="http://schemas.microsoft.com/office/drawing/2014/main" id="{00000000-0008-0000-0200-000039000000}"/>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19</xdr:col>
      <xdr:colOff>230232</xdr:colOff>
      <xdr:row>107</xdr:row>
      <xdr:rowOff>82459</xdr:rowOff>
    </xdr:from>
    <xdr:ext cx="4151268" cy="1351280"/>
    <xdr:sp macro="" textlink="">
      <xdr:nvSpPr>
        <xdr:cNvPr id="32" name="四角形吹き出し 31">
          <a:extLst>
            <a:ext uri="{FF2B5EF4-FFF2-40B4-BE49-F238E27FC236}">
              <a16:creationId xmlns:a16="http://schemas.microsoft.com/office/drawing/2014/main" id="{00000000-0008-0000-0200-000020000000}"/>
            </a:ext>
          </a:extLst>
        </xdr:cNvPr>
        <xdr:cNvSpPr/>
      </xdr:nvSpPr>
      <xdr:spPr>
        <a:xfrm>
          <a:off x="6054089" y="32875673"/>
          <a:ext cx="4151268"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oneCellAnchor>
    <xdr:from>
      <xdr:col>28</xdr:col>
      <xdr:colOff>299356</xdr:colOff>
      <xdr:row>1</xdr:row>
      <xdr:rowOff>54429</xdr:rowOff>
    </xdr:from>
    <xdr:ext cx="2095501" cy="462643"/>
    <xdr:sp macro="" textlink="">
      <xdr:nvSpPr>
        <xdr:cNvPr id="58" name="四角形吹き出し 57">
          <a:extLst>
            <a:ext uri="{FF2B5EF4-FFF2-40B4-BE49-F238E27FC236}">
              <a16:creationId xmlns:a16="http://schemas.microsoft.com/office/drawing/2014/main" id="{00000000-0008-0000-0200-00003A000000}"/>
            </a:ext>
          </a:extLst>
        </xdr:cNvPr>
        <xdr:cNvSpPr/>
      </xdr:nvSpPr>
      <xdr:spPr>
        <a:xfrm>
          <a:off x="8939892" y="367393"/>
          <a:ext cx="2095501" cy="462643"/>
        </a:xfrm>
        <a:prstGeom prst="wedgeRectCallout">
          <a:avLst>
            <a:gd name="adj1" fmla="val 58801"/>
            <a:gd name="adj2" fmla="val 1066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267792</xdr:colOff>
      <xdr:row>8</xdr:row>
      <xdr:rowOff>623208</xdr:rowOff>
    </xdr:from>
    <xdr:ext cx="574040" cy="1122680"/>
    <xdr:sp macro="" textlink="">
      <xdr:nvSpPr>
        <xdr:cNvPr id="62" name="四角形吹き出し 61">
          <a:extLst>
            <a:ext uri="{FF2B5EF4-FFF2-40B4-BE49-F238E27FC236}">
              <a16:creationId xmlns:a16="http://schemas.microsoft.com/office/drawing/2014/main" id="{00000000-0008-0000-0200-00003E000000}"/>
            </a:ext>
          </a:extLst>
        </xdr:cNvPr>
        <xdr:cNvSpPr/>
      </xdr:nvSpPr>
      <xdr:spPr>
        <a:xfrm>
          <a:off x="8595363" y="2296887"/>
          <a:ext cx="574040" cy="1122680"/>
        </a:xfrm>
        <a:prstGeom prst="wedgeRectCallout">
          <a:avLst>
            <a:gd name="adj1" fmla="val 336591"/>
            <a:gd name="adj2" fmla="val 19718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27214</xdr:colOff>
      <xdr:row>63</xdr:row>
      <xdr:rowOff>117929</xdr:rowOff>
    </xdr:from>
    <xdr:ext cx="792389" cy="1135380"/>
    <xdr:sp macro="" textlink="">
      <xdr:nvSpPr>
        <xdr:cNvPr id="63" name="四角形吹き出し 62">
          <a:extLst>
            <a:ext uri="{FF2B5EF4-FFF2-40B4-BE49-F238E27FC236}">
              <a16:creationId xmlns:a16="http://schemas.microsoft.com/office/drawing/2014/main" id="{00000000-0008-0000-0200-00003F000000}"/>
            </a:ext>
          </a:extLst>
        </xdr:cNvPr>
        <xdr:cNvSpPr/>
      </xdr:nvSpPr>
      <xdr:spPr>
        <a:xfrm>
          <a:off x="7728857" y="20229286"/>
          <a:ext cx="792389" cy="1135380"/>
        </a:xfrm>
        <a:prstGeom prst="wedgeRectCallout">
          <a:avLst>
            <a:gd name="adj1" fmla="val 299188"/>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0</xdr:colOff>
      <xdr:row>70</xdr:row>
      <xdr:rowOff>158750</xdr:rowOff>
    </xdr:from>
    <xdr:ext cx="792389" cy="1135380"/>
    <xdr:sp macro="" textlink="">
      <xdr:nvSpPr>
        <xdr:cNvPr id="65" name="四角形吹き出し 64">
          <a:extLst>
            <a:ext uri="{FF2B5EF4-FFF2-40B4-BE49-F238E27FC236}">
              <a16:creationId xmlns:a16="http://schemas.microsoft.com/office/drawing/2014/main" id="{00000000-0008-0000-0200-000041000000}"/>
            </a:ext>
          </a:extLst>
        </xdr:cNvPr>
        <xdr:cNvSpPr/>
      </xdr:nvSpPr>
      <xdr:spPr>
        <a:xfrm>
          <a:off x="8953500" y="22596929"/>
          <a:ext cx="792389" cy="1135380"/>
        </a:xfrm>
        <a:prstGeom prst="wedgeRectCallout">
          <a:avLst>
            <a:gd name="adj1" fmla="val 160093"/>
            <a:gd name="adj2" fmla="val 5310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20</xdr:col>
      <xdr:colOff>189774</xdr:colOff>
      <xdr:row>1</xdr:row>
      <xdr:rowOff>128815</xdr:rowOff>
    </xdr:from>
    <xdr:to>
      <xdr:col>22</xdr:col>
      <xdr:colOff>217714</xdr:colOff>
      <xdr:row>3</xdr:row>
      <xdr:rowOff>81643</xdr:rowOff>
    </xdr:to>
    <xdr:sp macro="" textlink="">
      <xdr:nvSpPr>
        <xdr:cNvPr id="61" name="楕円 60">
          <a:extLst>
            <a:ext uri="{FF2B5EF4-FFF2-40B4-BE49-F238E27FC236}">
              <a16:creationId xmlns:a16="http://schemas.microsoft.com/office/drawing/2014/main" id="{00000000-0008-0000-0200-00003D000000}"/>
            </a:ext>
          </a:extLst>
        </xdr:cNvPr>
        <xdr:cNvSpPr/>
      </xdr:nvSpPr>
      <xdr:spPr>
        <a:xfrm>
          <a:off x="6326595" y="441779"/>
          <a:ext cx="653869"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a:extLst>
            <a:ext uri="{FF2B5EF4-FFF2-40B4-BE49-F238E27FC236}">
              <a16:creationId xmlns:a16="http://schemas.microsoft.com/office/drawing/2014/main" id="{00000000-0008-0000-0300-000004000000}"/>
            </a:ext>
          </a:extLst>
        </xdr:cNvPr>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76570</xdr:colOff>
      <xdr:row>14</xdr:row>
      <xdr:rowOff>127427</xdr:rowOff>
    </xdr:from>
    <xdr:ext cx="574040" cy="1122680"/>
    <xdr:sp macro="" textlink="">
      <xdr:nvSpPr>
        <xdr:cNvPr id="6" name="四角形吹き出し 5">
          <a:extLst>
            <a:ext uri="{FF2B5EF4-FFF2-40B4-BE49-F238E27FC236}">
              <a16:creationId xmlns:a16="http://schemas.microsoft.com/office/drawing/2014/main" id="{00000000-0008-0000-0300-000006000000}"/>
            </a:ext>
          </a:extLst>
        </xdr:cNvPr>
        <xdr:cNvSpPr/>
      </xdr:nvSpPr>
      <xdr:spPr>
        <a:xfrm>
          <a:off x="9052482" y="3915015"/>
          <a:ext cx="574040" cy="1122680"/>
        </a:xfrm>
        <a:prstGeom prst="wedgeRectCallout">
          <a:avLst>
            <a:gd name="adj1" fmla="val 230159"/>
            <a:gd name="adj2" fmla="val 5802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174214</xdr:colOff>
      <xdr:row>36</xdr:row>
      <xdr:rowOff>136264</xdr:rowOff>
    </xdr:from>
    <xdr:ext cx="1676401" cy="584200"/>
    <xdr:sp macro="" textlink="">
      <xdr:nvSpPr>
        <xdr:cNvPr id="7" name="四角形吹き出し 6">
          <a:extLst>
            <a:ext uri="{FF2B5EF4-FFF2-40B4-BE49-F238E27FC236}">
              <a16:creationId xmlns:a16="http://schemas.microsoft.com/office/drawing/2014/main" id="{00000000-0008-0000-0300-000007000000}"/>
            </a:ext>
          </a:extLst>
        </xdr:cNvPr>
        <xdr:cNvSpPr/>
      </xdr:nvSpPr>
      <xdr:spPr>
        <a:xfrm>
          <a:off x="5698714" y="1098355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17892</xdr:colOff>
      <xdr:row>35</xdr:row>
      <xdr:rowOff>155549</xdr:rowOff>
    </xdr:from>
    <xdr:ext cx="551179" cy="1135380"/>
    <xdr:sp macro="" textlink="">
      <xdr:nvSpPr>
        <xdr:cNvPr id="8" name="四角形吹き出し 7">
          <a:extLst>
            <a:ext uri="{FF2B5EF4-FFF2-40B4-BE49-F238E27FC236}">
              <a16:creationId xmlns:a16="http://schemas.microsoft.com/office/drawing/2014/main" id="{00000000-0008-0000-0300-000008000000}"/>
            </a:ext>
          </a:extLst>
        </xdr:cNvPr>
        <xdr:cNvSpPr/>
      </xdr:nvSpPr>
      <xdr:spPr>
        <a:xfrm>
          <a:off x="8993804" y="10834755"/>
          <a:ext cx="551179" cy="1135380"/>
        </a:xfrm>
        <a:prstGeom prst="wedgeRectCallout">
          <a:avLst>
            <a:gd name="adj1" fmla="val 238197"/>
            <a:gd name="adj2" fmla="val 5635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a:extLst>
            <a:ext uri="{FF2B5EF4-FFF2-40B4-BE49-F238E27FC236}">
              <a16:creationId xmlns:a16="http://schemas.microsoft.com/office/drawing/2014/main" id="{00000000-0008-0000-0300-000009000000}"/>
            </a:ext>
          </a:extLst>
        </xdr:cNvPr>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195764</xdr:colOff>
      <xdr:row>99</xdr:row>
      <xdr:rowOff>164088</xdr:rowOff>
    </xdr:from>
    <xdr:ext cx="743130" cy="1551214"/>
    <xdr:sp macro="" textlink="">
      <xdr:nvSpPr>
        <xdr:cNvPr id="11" name="四角形吹き出し 10">
          <a:extLst>
            <a:ext uri="{FF2B5EF4-FFF2-40B4-BE49-F238E27FC236}">
              <a16:creationId xmlns:a16="http://schemas.microsoft.com/office/drawing/2014/main" id="{00000000-0008-0000-0300-00000B000000}"/>
            </a:ext>
          </a:extLst>
        </xdr:cNvPr>
        <xdr:cNvSpPr/>
      </xdr:nvSpPr>
      <xdr:spPr>
        <a:xfrm>
          <a:off x="10740499" y="31193176"/>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250872</xdr:colOff>
      <xdr:row>44</xdr:row>
      <xdr:rowOff>154908</xdr:rowOff>
    </xdr:from>
    <xdr:ext cx="672012" cy="2097474"/>
    <xdr:sp macro="" textlink="">
      <xdr:nvSpPr>
        <xdr:cNvPr id="12" name="四角形吹き出し 11">
          <a:extLst>
            <a:ext uri="{FF2B5EF4-FFF2-40B4-BE49-F238E27FC236}">
              <a16:creationId xmlns:a16="http://schemas.microsoft.com/office/drawing/2014/main" id="{00000000-0008-0000-0300-00000C000000}"/>
            </a:ext>
          </a:extLst>
        </xdr:cNvPr>
        <xdr:cNvSpPr/>
      </xdr:nvSpPr>
      <xdr:spPr>
        <a:xfrm>
          <a:off x="4520313" y="14565673"/>
          <a:ext cx="672012" cy="2097474"/>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8</xdr:col>
      <xdr:colOff>181286</xdr:colOff>
      <xdr:row>0</xdr:row>
      <xdr:rowOff>0</xdr:rowOff>
    </xdr:from>
    <xdr:to>
      <xdr:col>12</xdr:col>
      <xdr:colOff>179294</xdr:colOff>
      <xdr:row>1</xdr:row>
      <xdr:rowOff>68192</xdr:rowOff>
    </xdr:to>
    <xdr:sp macro="" textlink="">
      <xdr:nvSpPr>
        <xdr:cNvPr id="13" name="楕円 12">
          <a:extLst>
            <a:ext uri="{FF2B5EF4-FFF2-40B4-BE49-F238E27FC236}">
              <a16:creationId xmlns:a16="http://schemas.microsoft.com/office/drawing/2014/main" id="{00000000-0008-0000-0300-00000D000000}"/>
            </a:ext>
          </a:extLst>
        </xdr:cNvPr>
        <xdr:cNvSpPr/>
      </xdr:nvSpPr>
      <xdr:spPr>
        <a:xfrm>
          <a:off x="2568139" y="0"/>
          <a:ext cx="1253067" cy="381957"/>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33618</xdr:colOff>
      <xdr:row>93</xdr:row>
      <xdr:rowOff>168088</xdr:rowOff>
    </xdr:from>
    <xdr:to>
      <xdr:col>37</xdr:col>
      <xdr:colOff>179296</xdr:colOff>
      <xdr:row>97</xdr:row>
      <xdr:rowOff>56029</xdr:rowOff>
    </xdr:to>
    <xdr:sp macro="" textlink="">
      <xdr:nvSpPr>
        <xdr:cNvPr id="14" name="右中かっこ 13">
          <a:extLst>
            <a:ext uri="{FF2B5EF4-FFF2-40B4-BE49-F238E27FC236}">
              <a16:creationId xmlns:a16="http://schemas.microsoft.com/office/drawing/2014/main" id="{00000000-0008-0000-0300-00000E000000}"/>
            </a:ext>
          </a:extLst>
        </xdr:cNvPr>
        <xdr:cNvSpPr/>
      </xdr:nvSpPr>
      <xdr:spPr>
        <a:xfrm>
          <a:off x="11519647" y="29874882"/>
          <a:ext cx="145678" cy="874059"/>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22412</xdr:colOff>
      <xdr:row>85</xdr:row>
      <xdr:rowOff>1075766</xdr:rowOff>
    </xdr:from>
    <xdr:to>
      <xdr:col>7</xdr:col>
      <xdr:colOff>302559</xdr:colOff>
      <xdr:row>87</xdr:row>
      <xdr:rowOff>136073</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526677" y="28003501"/>
          <a:ext cx="1848970" cy="49466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24</xdr:col>
      <xdr:colOff>63074</xdr:colOff>
      <xdr:row>19</xdr:row>
      <xdr:rowOff>138392</xdr:rowOff>
    </xdr:from>
    <xdr:ext cx="1044576" cy="2235654"/>
    <xdr:sp macro="" textlink="">
      <xdr:nvSpPr>
        <xdr:cNvPr id="16" name="四角形吹き出し 15">
          <a:extLst>
            <a:ext uri="{FF2B5EF4-FFF2-40B4-BE49-F238E27FC236}">
              <a16:creationId xmlns:a16="http://schemas.microsoft.com/office/drawing/2014/main" id="{00000000-0008-0000-0300-000010000000}"/>
            </a:ext>
          </a:extLst>
        </xdr:cNvPr>
        <xdr:cNvSpPr/>
      </xdr:nvSpPr>
      <xdr:spPr>
        <a:xfrm>
          <a:off x="7470162" y="5887010"/>
          <a:ext cx="1044576" cy="2235654"/>
        </a:xfrm>
        <a:prstGeom prst="wedgeRectCallout">
          <a:avLst>
            <a:gd name="adj1" fmla="val 308998"/>
            <a:gd name="adj2" fmla="val -6201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月単位の場合は</a:t>
          </a:r>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以上又は土日数以上に現場閉所をしていれば判定〇、未達成なら判定</a:t>
          </a:r>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31</xdr:col>
      <xdr:colOff>45274</xdr:colOff>
      <xdr:row>6</xdr:row>
      <xdr:rowOff>161366</xdr:rowOff>
    </xdr:from>
    <xdr:ext cx="574040" cy="1122680"/>
    <xdr:sp macro="" textlink="">
      <xdr:nvSpPr>
        <xdr:cNvPr id="17" name="四角形吹き出し 16">
          <a:extLst>
            <a:ext uri="{FF2B5EF4-FFF2-40B4-BE49-F238E27FC236}">
              <a16:creationId xmlns:a16="http://schemas.microsoft.com/office/drawing/2014/main" id="{00000000-0008-0000-0300-000011000000}"/>
            </a:ext>
          </a:extLst>
        </xdr:cNvPr>
        <xdr:cNvSpPr/>
      </xdr:nvSpPr>
      <xdr:spPr>
        <a:xfrm>
          <a:off x="9648715" y="1483660"/>
          <a:ext cx="574040" cy="1122680"/>
        </a:xfrm>
        <a:prstGeom prst="wedgeRectCallout">
          <a:avLst>
            <a:gd name="adj1" fmla="val 180981"/>
            <a:gd name="adj2" fmla="val 6393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2</xdr:col>
      <xdr:colOff>30480</xdr:colOff>
      <xdr:row>100</xdr:row>
      <xdr:rowOff>60960</xdr:rowOff>
    </xdr:from>
    <xdr:to>
      <xdr:col>29</xdr:col>
      <xdr:colOff>30480</xdr:colOff>
      <xdr:row>109</xdr:row>
      <xdr:rowOff>81280</xdr:rowOff>
    </xdr:to>
    <xdr:grpSp>
      <xdr:nvGrpSpPr>
        <xdr:cNvPr id="18" name="グループ化 17">
          <a:extLst>
            <a:ext uri="{FF2B5EF4-FFF2-40B4-BE49-F238E27FC236}">
              <a16:creationId xmlns:a16="http://schemas.microsoft.com/office/drawing/2014/main" id="{00000000-0008-0000-0300-000012000000}"/>
            </a:ext>
          </a:extLst>
        </xdr:cNvPr>
        <xdr:cNvGrpSpPr/>
      </xdr:nvGrpSpPr>
      <xdr:grpSpPr>
        <a:xfrm>
          <a:off x="533944" y="31615924"/>
          <a:ext cx="8450036" cy="1612356"/>
          <a:chOff x="2164080" y="26141680"/>
          <a:chExt cx="7680960" cy="1595120"/>
        </a:xfrm>
      </xdr:grpSpPr>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a:extLst>
              <a:ext uri="{FF2B5EF4-FFF2-40B4-BE49-F238E27FC236}">
                <a16:creationId xmlns:a16="http://schemas.microsoft.com/office/drawing/2014/main" id="{00000000-0008-0000-0300-000014000000}"/>
              </a:ext>
            </a:extLst>
          </xdr:cNvPr>
          <xdr:cNvGrpSpPr/>
        </xdr:nvGrpSpPr>
        <xdr:grpSpPr>
          <a:xfrm>
            <a:off x="2235200" y="26212800"/>
            <a:ext cx="5486400" cy="1310640"/>
            <a:chOff x="2235200" y="26212800"/>
            <a:chExt cx="5486400" cy="1310640"/>
          </a:xfrm>
        </xdr:grpSpPr>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2" name="正方形/長方形 21">
              <a:extLst>
                <a:ext uri="{FF2B5EF4-FFF2-40B4-BE49-F238E27FC236}">
                  <a16:creationId xmlns:a16="http://schemas.microsoft.com/office/drawing/2014/main" id="{00000000-0008-0000-0300-000016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a:extLst>
                <a:ext uri="{FF2B5EF4-FFF2-40B4-BE49-F238E27FC236}">
                  <a16:creationId xmlns:a16="http://schemas.microsoft.com/office/drawing/2014/main" id="{00000000-0008-0000-0300-000018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25" name="正方形/長方形 24">
              <a:extLst>
                <a:ext uri="{FF2B5EF4-FFF2-40B4-BE49-F238E27FC236}">
                  <a16:creationId xmlns:a16="http://schemas.microsoft.com/office/drawing/2014/main" id="{00000000-0008-0000-0300-000019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a:extLst>
                <a:ext uri="{FF2B5EF4-FFF2-40B4-BE49-F238E27FC236}">
                  <a16:creationId xmlns:a16="http://schemas.microsoft.com/office/drawing/2014/main" id="{00000000-0008-0000-0300-00001A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a:extLst>
                <a:ext uri="{FF2B5EF4-FFF2-40B4-BE49-F238E27FC236}">
                  <a16:creationId xmlns:a16="http://schemas.microsoft.com/office/drawing/2014/main" id="{00000000-0008-0000-0300-00001B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28" name="グループ化 27">
          <a:extLst>
            <a:ext uri="{FF2B5EF4-FFF2-40B4-BE49-F238E27FC236}">
              <a16:creationId xmlns:a16="http://schemas.microsoft.com/office/drawing/2014/main" id="{00000000-0008-0000-0300-00001C000000}"/>
            </a:ext>
          </a:extLst>
        </xdr:cNvPr>
        <xdr:cNvGrpSpPr/>
      </xdr:nvGrpSpPr>
      <xdr:grpSpPr>
        <a:xfrm>
          <a:off x="533944" y="33466133"/>
          <a:ext cx="8450036" cy="1636848"/>
          <a:chOff x="2204720" y="26141680"/>
          <a:chExt cx="7680960" cy="1595120"/>
        </a:xfrm>
      </xdr:grpSpPr>
      <xdr:sp macro="" textlink="">
        <xdr:nvSpPr>
          <xdr:cNvPr id="29" name="正方形/長方形 28">
            <a:extLst>
              <a:ext uri="{FF2B5EF4-FFF2-40B4-BE49-F238E27FC236}">
                <a16:creationId xmlns:a16="http://schemas.microsoft.com/office/drawing/2014/main" id="{00000000-0008-0000-0300-00001D000000}"/>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a:extLst>
              <a:ext uri="{FF2B5EF4-FFF2-40B4-BE49-F238E27FC236}">
                <a16:creationId xmlns:a16="http://schemas.microsoft.com/office/drawing/2014/main" id="{00000000-0008-0000-0300-00001E000000}"/>
              </a:ext>
            </a:extLst>
          </xdr:cNvPr>
          <xdr:cNvGrpSpPr/>
        </xdr:nvGrpSpPr>
        <xdr:grpSpPr>
          <a:xfrm>
            <a:off x="2245360" y="26243280"/>
            <a:ext cx="6939280" cy="1351280"/>
            <a:chOff x="2245360" y="26243280"/>
            <a:chExt cx="6939280" cy="1351280"/>
          </a:xfrm>
        </xdr:grpSpPr>
        <xdr:sp macro="" textlink="">
          <xdr:nvSpPr>
            <xdr:cNvPr id="31" name="正方形/長方形 30">
              <a:extLst>
                <a:ext uri="{FF2B5EF4-FFF2-40B4-BE49-F238E27FC236}">
                  <a16:creationId xmlns:a16="http://schemas.microsoft.com/office/drawing/2014/main" id="{00000000-0008-0000-0300-00001F000000}"/>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2" name="正方形/長方形 31">
              <a:extLst>
                <a:ext uri="{FF2B5EF4-FFF2-40B4-BE49-F238E27FC236}">
                  <a16:creationId xmlns:a16="http://schemas.microsoft.com/office/drawing/2014/main" id="{00000000-0008-0000-0300-000020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a:extLst>
                <a:ext uri="{FF2B5EF4-FFF2-40B4-BE49-F238E27FC236}">
                  <a16:creationId xmlns:a16="http://schemas.microsoft.com/office/drawing/2014/main" id="{00000000-0008-0000-0300-000021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a:extLst>
                <a:ext uri="{FF2B5EF4-FFF2-40B4-BE49-F238E27FC236}">
                  <a16:creationId xmlns:a16="http://schemas.microsoft.com/office/drawing/2014/main" id="{00000000-0008-0000-0300-000022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a:extLst>
                <a:ext uri="{FF2B5EF4-FFF2-40B4-BE49-F238E27FC236}">
                  <a16:creationId xmlns:a16="http://schemas.microsoft.com/office/drawing/2014/main" id="{00000000-0008-0000-0300-000023000000}"/>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20</xdr:col>
      <xdr:colOff>47735</xdr:colOff>
      <xdr:row>107</xdr:row>
      <xdr:rowOff>48841</xdr:rowOff>
    </xdr:from>
    <xdr:ext cx="4042411" cy="1351280"/>
    <xdr:sp macro="" textlink="">
      <xdr:nvSpPr>
        <xdr:cNvPr id="36" name="四角形吹き出し 35">
          <a:extLst>
            <a:ext uri="{FF2B5EF4-FFF2-40B4-BE49-F238E27FC236}">
              <a16:creationId xmlns:a16="http://schemas.microsoft.com/office/drawing/2014/main" id="{00000000-0008-0000-0300-000024000000}"/>
            </a:ext>
          </a:extLst>
        </xdr:cNvPr>
        <xdr:cNvSpPr/>
      </xdr:nvSpPr>
      <xdr:spPr>
        <a:xfrm>
          <a:off x="6199764" y="32467459"/>
          <a:ext cx="4042411"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a:t>
          </a:r>
          <a:r>
            <a:rPr kumimoji="1" lang="ja-JP" altLang="en-US" sz="1100" u="none">
              <a:solidFill>
                <a:schemeClr val="tx1"/>
              </a:solidFill>
              <a:latin typeface="ＭＳ ゴシック" panose="020B0609070205080204" pitchFamily="49" charset="-128"/>
              <a:ea typeface="ＭＳ ゴシック" panose="020B0609070205080204" pitchFamily="49" charset="-128"/>
            </a:rPr>
            <a:t>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oneCellAnchor>
    <xdr:from>
      <xdr:col>28</xdr:col>
      <xdr:colOff>288150</xdr:colOff>
      <xdr:row>1</xdr:row>
      <xdr:rowOff>52827</xdr:rowOff>
    </xdr:from>
    <xdr:ext cx="2095501" cy="462643"/>
    <xdr:sp macro="" textlink="">
      <xdr:nvSpPr>
        <xdr:cNvPr id="37" name="四角形吹き出し 36">
          <a:extLst>
            <a:ext uri="{FF2B5EF4-FFF2-40B4-BE49-F238E27FC236}">
              <a16:creationId xmlns:a16="http://schemas.microsoft.com/office/drawing/2014/main" id="{00000000-0008-0000-0300-000025000000}"/>
            </a:ext>
          </a:extLst>
        </xdr:cNvPr>
        <xdr:cNvSpPr/>
      </xdr:nvSpPr>
      <xdr:spPr>
        <a:xfrm>
          <a:off x="8950297" y="366592"/>
          <a:ext cx="2095501" cy="462643"/>
        </a:xfrm>
        <a:prstGeom prst="wedgeRectCallout">
          <a:avLst>
            <a:gd name="adj1" fmla="val 58992"/>
            <a:gd name="adj2" fmla="val 10541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月単位のみ使用すること　　（通期の場合は記載不要）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27</xdr:col>
      <xdr:colOff>195754</xdr:colOff>
      <xdr:row>8</xdr:row>
      <xdr:rowOff>495139</xdr:rowOff>
    </xdr:from>
    <xdr:ext cx="574040" cy="1122680"/>
    <xdr:sp macro="" textlink="">
      <xdr:nvSpPr>
        <xdr:cNvPr id="38" name="四角形吹き出し 37">
          <a:extLst>
            <a:ext uri="{FF2B5EF4-FFF2-40B4-BE49-F238E27FC236}">
              <a16:creationId xmlns:a16="http://schemas.microsoft.com/office/drawing/2014/main" id="{00000000-0008-0000-0300-000026000000}"/>
            </a:ext>
          </a:extLst>
        </xdr:cNvPr>
        <xdr:cNvSpPr/>
      </xdr:nvSpPr>
      <xdr:spPr>
        <a:xfrm>
          <a:off x="8544136" y="2153610"/>
          <a:ext cx="574040" cy="1122680"/>
        </a:xfrm>
        <a:prstGeom prst="wedgeRectCallout">
          <a:avLst>
            <a:gd name="adj1" fmla="val 357925"/>
            <a:gd name="adj2" fmla="val 19974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土日数は手入力</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24</xdr:col>
      <xdr:colOff>231321</xdr:colOff>
      <xdr:row>63</xdr:row>
      <xdr:rowOff>139541</xdr:rowOff>
    </xdr:from>
    <xdr:ext cx="792389" cy="1135380"/>
    <xdr:sp macro="" textlink="">
      <xdr:nvSpPr>
        <xdr:cNvPr id="39" name="四角形吹き出し 38">
          <a:extLst>
            <a:ext uri="{FF2B5EF4-FFF2-40B4-BE49-F238E27FC236}">
              <a16:creationId xmlns:a16="http://schemas.microsoft.com/office/drawing/2014/main" id="{00000000-0008-0000-0300-000027000000}"/>
            </a:ext>
          </a:extLst>
        </xdr:cNvPr>
        <xdr:cNvSpPr/>
      </xdr:nvSpPr>
      <xdr:spPr>
        <a:xfrm>
          <a:off x="7638409" y="20007570"/>
          <a:ext cx="792389" cy="1135380"/>
        </a:xfrm>
        <a:prstGeom prst="wedgeRectCallout">
          <a:avLst>
            <a:gd name="adj1" fmla="val 317169"/>
            <a:gd name="adj2" fmla="val 560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9606</xdr:colOff>
      <xdr:row>70</xdr:row>
      <xdr:rowOff>130736</xdr:rowOff>
    </xdr:from>
    <xdr:ext cx="792389" cy="1135380"/>
    <xdr:sp macro="" textlink="">
      <xdr:nvSpPr>
        <xdr:cNvPr id="40" name="四角形吹き出し 39">
          <a:extLst>
            <a:ext uri="{FF2B5EF4-FFF2-40B4-BE49-F238E27FC236}">
              <a16:creationId xmlns:a16="http://schemas.microsoft.com/office/drawing/2014/main" id="{00000000-0008-0000-0300-000028000000}"/>
            </a:ext>
          </a:extLst>
        </xdr:cNvPr>
        <xdr:cNvSpPr/>
      </xdr:nvSpPr>
      <xdr:spPr>
        <a:xfrm>
          <a:off x="8985518" y="22295971"/>
          <a:ext cx="792389" cy="1135380"/>
        </a:xfrm>
        <a:prstGeom prst="wedgeRectCallout">
          <a:avLst>
            <a:gd name="adj1" fmla="val 156052"/>
            <a:gd name="adj2" fmla="val 5621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273424</xdr:colOff>
      <xdr:row>22</xdr:row>
      <xdr:rowOff>109967</xdr:rowOff>
    </xdr:from>
    <xdr:ext cx="1310640" cy="685800"/>
    <xdr:sp macro="" textlink="">
      <xdr:nvSpPr>
        <xdr:cNvPr id="41" name="四角形吹き出し 40">
          <a:extLst>
            <a:ext uri="{FF2B5EF4-FFF2-40B4-BE49-F238E27FC236}">
              <a16:creationId xmlns:a16="http://schemas.microsoft.com/office/drawing/2014/main" id="{00000000-0008-0000-0300-000029000000}"/>
            </a:ext>
          </a:extLst>
        </xdr:cNvPr>
        <xdr:cNvSpPr/>
      </xdr:nvSpPr>
      <xdr:spPr>
        <a:xfrm>
          <a:off x="2032748" y="6362849"/>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天候による閉所も実績として可</a:t>
          </a:r>
        </a:p>
      </xdr:txBody>
    </xdr:sp>
    <xdr:clientData/>
  </xdr:oneCellAnchor>
  <xdr:twoCellAnchor>
    <xdr:from>
      <xdr:col>20</xdr:col>
      <xdr:colOff>189774</xdr:colOff>
      <xdr:row>1</xdr:row>
      <xdr:rowOff>128815</xdr:rowOff>
    </xdr:from>
    <xdr:to>
      <xdr:col>22</xdr:col>
      <xdr:colOff>217714</xdr:colOff>
      <xdr:row>3</xdr:row>
      <xdr:rowOff>81643</xdr:rowOff>
    </xdr:to>
    <xdr:sp macro="" textlink="">
      <xdr:nvSpPr>
        <xdr:cNvPr id="43" name="楕円 42">
          <a:extLst>
            <a:ext uri="{FF2B5EF4-FFF2-40B4-BE49-F238E27FC236}">
              <a16:creationId xmlns:a16="http://schemas.microsoft.com/office/drawing/2014/main" id="{00000000-0008-0000-0300-00002B000000}"/>
            </a:ext>
          </a:extLst>
        </xdr:cNvPr>
        <xdr:cNvSpPr/>
      </xdr:nvSpPr>
      <xdr:spPr>
        <a:xfrm>
          <a:off x="6352449" y="443140"/>
          <a:ext cx="656590"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a:extLst>
            <a:ext uri="{FF2B5EF4-FFF2-40B4-BE49-F238E27FC236}">
              <a16:creationId xmlns:a16="http://schemas.microsoft.com/office/drawing/2014/main" id="{00000000-0008-0000-0400-000004000000}"/>
            </a:ext>
          </a:extLst>
        </xdr:cNvPr>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54158</xdr:colOff>
      <xdr:row>13</xdr:row>
      <xdr:rowOff>171451</xdr:rowOff>
    </xdr:from>
    <xdr:ext cx="574040" cy="1122680"/>
    <xdr:sp macro="" textlink="">
      <xdr:nvSpPr>
        <xdr:cNvPr id="6" name="四角形吹き出し 5">
          <a:extLst>
            <a:ext uri="{FF2B5EF4-FFF2-40B4-BE49-F238E27FC236}">
              <a16:creationId xmlns:a16="http://schemas.microsoft.com/office/drawing/2014/main" id="{00000000-0008-0000-0400-000006000000}"/>
            </a:ext>
          </a:extLst>
        </xdr:cNvPr>
        <xdr:cNvSpPr/>
      </xdr:nvSpPr>
      <xdr:spPr>
        <a:xfrm>
          <a:off x="9007658" y="3818165"/>
          <a:ext cx="574040" cy="1122680"/>
        </a:xfrm>
        <a:prstGeom prst="wedgeRectCallout">
          <a:avLst>
            <a:gd name="adj1" fmla="val 230159"/>
            <a:gd name="adj2" fmla="val 6701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253456</xdr:colOff>
      <xdr:row>36</xdr:row>
      <xdr:rowOff>50619</xdr:rowOff>
    </xdr:from>
    <xdr:ext cx="1676401" cy="584200"/>
    <xdr:sp macro="" textlink="">
      <xdr:nvSpPr>
        <xdr:cNvPr id="7" name="四角形吹き出し 6">
          <a:extLst>
            <a:ext uri="{FF2B5EF4-FFF2-40B4-BE49-F238E27FC236}">
              <a16:creationId xmlns:a16="http://schemas.microsoft.com/office/drawing/2014/main" id="{00000000-0008-0000-0400-000007000000}"/>
            </a:ext>
          </a:extLst>
        </xdr:cNvPr>
        <xdr:cNvSpPr/>
      </xdr:nvSpPr>
      <xdr:spPr>
        <a:xfrm>
          <a:off x="5764349" y="11031583"/>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50710</xdr:colOff>
      <xdr:row>35</xdr:row>
      <xdr:rowOff>77108</xdr:rowOff>
    </xdr:from>
    <xdr:ext cx="551179" cy="1135380"/>
    <xdr:sp macro="" textlink="">
      <xdr:nvSpPr>
        <xdr:cNvPr id="8" name="四角形吹き出し 7">
          <a:extLst>
            <a:ext uri="{FF2B5EF4-FFF2-40B4-BE49-F238E27FC236}">
              <a16:creationId xmlns:a16="http://schemas.microsoft.com/office/drawing/2014/main" id="{00000000-0008-0000-0400-000008000000}"/>
            </a:ext>
          </a:extLst>
        </xdr:cNvPr>
        <xdr:cNvSpPr/>
      </xdr:nvSpPr>
      <xdr:spPr>
        <a:xfrm>
          <a:off x="9004210" y="10881179"/>
          <a:ext cx="551179" cy="1135380"/>
        </a:xfrm>
        <a:prstGeom prst="wedgeRectCallout">
          <a:avLst>
            <a:gd name="adj1" fmla="val 234131"/>
            <a:gd name="adj2" fmla="val 60300"/>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a:extLst>
            <a:ext uri="{FF2B5EF4-FFF2-40B4-BE49-F238E27FC236}">
              <a16:creationId xmlns:a16="http://schemas.microsoft.com/office/drawing/2014/main" id="{00000000-0008-0000-0400-000009000000}"/>
            </a:ext>
          </a:extLst>
        </xdr:cNvPr>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209371</xdr:colOff>
      <xdr:row>99</xdr:row>
      <xdr:rowOff>95252</xdr:rowOff>
    </xdr:from>
    <xdr:ext cx="743130" cy="1551214"/>
    <xdr:sp macro="" textlink="">
      <xdr:nvSpPr>
        <xdr:cNvPr id="11" name="四角形吹き出し 10">
          <a:extLst>
            <a:ext uri="{FF2B5EF4-FFF2-40B4-BE49-F238E27FC236}">
              <a16:creationId xmlns:a16="http://schemas.microsoft.com/office/drawing/2014/main" id="{00000000-0008-0000-0400-00000B000000}"/>
            </a:ext>
          </a:extLst>
        </xdr:cNvPr>
        <xdr:cNvSpPr/>
      </xdr:nvSpPr>
      <xdr:spPr>
        <a:xfrm>
          <a:off x="10727692" y="31473323"/>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239666</xdr:colOff>
      <xdr:row>44</xdr:row>
      <xdr:rowOff>44451</xdr:rowOff>
    </xdr:from>
    <xdr:ext cx="672012" cy="2295978"/>
    <xdr:sp macro="" textlink="">
      <xdr:nvSpPr>
        <xdr:cNvPr id="12" name="四角形吹き出し 11">
          <a:extLst>
            <a:ext uri="{FF2B5EF4-FFF2-40B4-BE49-F238E27FC236}">
              <a16:creationId xmlns:a16="http://schemas.microsoft.com/office/drawing/2014/main" id="{00000000-0008-0000-0400-00000C000000}"/>
            </a:ext>
          </a:extLst>
        </xdr:cNvPr>
        <xdr:cNvSpPr/>
      </xdr:nvSpPr>
      <xdr:spPr>
        <a:xfrm>
          <a:off x="4498702" y="14617701"/>
          <a:ext cx="672012" cy="2295978"/>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4</xdr:col>
      <xdr:colOff>181286</xdr:colOff>
      <xdr:row>0</xdr:row>
      <xdr:rowOff>0</xdr:rowOff>
    </xdr:from>
    <xdr:to>
      <xdr:col>8</xdr:col>
      <xdr:colOff>8142</xdr:colOff>
      <xdr:row>1</xdr:row>
      <xdr:rowOff>56986</xdr:rowOff>
    </xdr:to>
    <xdr:sp macro="" textlink="">
      <xdr:nvSpPr>
        <xdr:cNvPr id="13" name="楕円 12">
          <a:extLst>
            <a:ext uri="{FF2B5EF4-FFF2-40B4-BE49-F238E27FC236}">
              <a16:creationId xmlns:a16="http://schemas.microsoft.com/office/drawing/2014/main" id="{00000000-0008-0000-0400-00000D000000}"/>
            </a:ext>
          </a:extLst>
        </xdr:cNvPr>
        <xdr:cNvSpPr/>
      </xdr:nvSpPr>
      <xdr:spPr>
        <a:xfrm>
          <a:off x="1314761" y="0"/>
          <a:ext cx="1084156" cy="371311"/>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57903</xdr:colOff>
      <xdr:row>93</xdr:row>
      <xdr:rowOff>127000</xdr:rowOff>
    </xdr:from>
    <xdr:to>
      <xdr:col>37</xdr:col>
      <xdr:colOff>206825</xdr:colOff>
      <xdr:row>97</xdr:row>
      <xdr:rowOff>101600</xdr:rowOff>
    </xdr:to>
    <xdr:sp macro="" textlink="">
      <xdr:nvSpPr>
        <xdr:cNvPr id="14" name="右中かっこ 13">
          <a:extLst>
            <a:ext uri="{FF2B5EF4-FFF2-40B4-BE49-F238E27FC236}">
              <a16:creationId xmlns:a16="http://schemas.microsoft.com/office/drawing/2014/main" id="{00000000-0008-0000-0400-00000E000000}"/>
            </a:ext>
          </a:extLst>
        </xdr:cNvPr>
        <xdr:cNvSpPr/>
      </xdr:nvSpPr>
      <xdr:spPr>
        <a:xfrm>
          <a:off x="11515117" y="30171571"/>
          <a:ext cx="148922" cy="95431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68036</xdr:colOff>
      <xdr:row>85</xdr:row>
      <xdr:rowOff>1143000</xdr:rowOff>
    </xdr:from>
    <xdr:to>
      <xdr:col>7</xdr:col>
      <xdr:colOff>285750</xdr:colOff>
      <xdr:row>87</xdr:row>
      <xdr:rowOff>136072</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572861" y="28260675"/>
          <a:ext cx="1789339" cy="431347"/>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8" name="グループ化 17">
          <a:extLst>
            <a:ext uri="{FF2B5EF4-FFF2-40B4-BE49-F238E27FC236}">
              <a16:creationId xmlns:a16="http://schemas.microsoft.com/office/drawing/2014/main" id="{00000000-0008-0000-0400-000012000000}"/>
            </a:ext>
          </a:extLst>
        </xdr:cNvPr>
        <xdr:cNvGrpSpPr/>
      </xdr:nvGrpSpPr>
      <xdr:grpSpPr>
        <a:xfrm>
          <a:off x="533944" y="31615924"/>
          <a:ext cx="8450036" cy="1612356"/>
          <a:chOff x="2164080" y="26141680"/>
          <a:chExt cx="7680960" cy="1595120"/>
        </a:xfrm>
      </xdr:grpSpPr>
      <xdr:sp macro="" textlink="">
        <xdr:nvSpPr>
          <xdr:cNvPr id="19" name="正方形/長方形 18">
            <a:extLst>
              <a:ext uri="{FF2B5EF4-FFF2-40B4-BE49-F238E27FC236}">
                <a16:creationId xmlns:a16="http://schemas.microsoft.com/office/drawing/2014/main" id="{00000000-0008-0000-0400-000013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a:extLst>
              <a:ext uri="{FF2B5EF4-FFF2-40B4-BE49-F238E27FC236}">
                <a16:creationId xmlns:a16="http://schemas.microsoft.com/office/drawing/2014/main" id="{00000000-0008-0000-0400-000014000000}"/>
              </a:ext>
            </a:extLst>
          </xdr:cNvPr>
          <xdr:cNvGrpSpPr/>
        </xdr:nvGrpSpPr>
        <xdr:grpSpPr>
          <a:xfrm>
            <a:off x="2235200" y="26212800"/>
            <a:ext cx="5486400" cy="1310640"/>
            <a:chOff x="2235200" y="26212800"/>
            <a:chExt cx="5486400" cy="1310640"/>
          </a:xfrm>
        </xdr:grpSpPr>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a:extLst>
                <a:ext uri="{FF2B5EF4-FFF2-40B4-BE49-F238E27FC236}">
                  <a16:creationId xmlns:a16="http://schemas.microsoft.com/office/drawing/2014/main" id="{00000000-0008-0000-0400-000017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a:extLst>
                <a:ext uri="{FF2B5EF4-FFF2-40B4-BE49-F238E27FC236}">
                  <a16:creationId xmlns:a16="http://schemas.microsoft.com/office/drawing/2014/main" id="{00000000-0008-0000-0400-000018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25" name="正方形/長方形 24">
              <a:extLst>
                <a:ext uri="{FF2B5EF4-FFF2-40B4-BE49-F238E27FC236}">
                  <a16:creationId xmlns:a16="http://schemas.microsoft.com/office/drawing/2014/main" id="{00000000-0008-0000-0400-000019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a:extLst>
                <a:ext uri="{FF2B5EF4-FFF2-40B4-BE49-F238E27FC236}">
                  <a16:creationId xmlns:a16="http://schemas.microsoft.com/office/drawing/2014/main" id="{00000000-0008-0000-0400-00001A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a:extLst>
                <a:ext uri="{FF2B5EF4-FFF2-40B4-BE49-F238E27FC236}">
                  <a16:creationId xmlns:a16="http://schemas.microsoft.com/office/drawing/2014/main" id="{00000000-0008-0000-0400-00001B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28" name="グループ化 27">
          <a:extLst>
            <a:ext uri="{FF2B5EF4-FFF2-40B4-BE49-F238E27FC236}">
              <a16:creationId xmlns:a16="http://schemas.microsoft.com/office/drawing/2014/main" id="{00000000-0008-0000-0400-00001C000000}"/>
            </a:ext>
          </a:extLst>
        </xdr:cNvPr>
        <xdr:cNvGrpSpPr/>
      </xdr:nvGrpSpPr>
      <xdr:grpSpPr>
        <a:xfrm>
          <a:off x="533944" y="33466133"/>
          <a:ext cx="8450036" cy="1636848"/>
          <a:chOff x="2204720" y="26141680"/>
          <a:chExt cx="7680960" cy="1595120"/>
        </a:xfrm>
      </xdr:grpSpPr>
      <xdr:sp macro="" textlink="">
        <xdr:nvSpPr>
          <xdr:cNvPr id="29" name="正方形/長方形 28">
            <a:extLst>
              <a:ext uri="{FF2B5EF4-FFF2-40B4-BE49-F238E27FC236}">
                <a16:creationId xmlns:a16="http://schemas.microsoft.com/office/drawing/2014/main" id="{00000000-0008-0000-0400-00001D000000}"/>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a:extLst>
              <a:ext uri="{FF2B5EF4-FFF2-40B4-BE49-F238E27FC236}">
                <a16:creationId xmlns:a16="http://schemas.microsoft.com/office/drawing/2014/main" id="{00000000-0008-0000-0400-00001E000000}"/>
              </a:ext>
            </a:extLst>
          </xdr:cNvPr>
          <xdr:cNvGrpSpPr/>
        </xdr:nvGrpSpPr>
        <xdr:grpSpPr>
          <a:xfrm>
            <a:off x="2245360" y="26243280"/>
            <a:ext cx="6939280" cy="1351280"/>
            <a:chOff x="2245360" y="26243280"/>
            <a:chExt cx="6939280" cy="1351280"/>
          </a:xfrm>
        </xdr:grpSpPr>
        <xdr:sp macro="" textlink="">
          <xdr:nvSpPr>
            <xdr:cNvPr id="31" name="正方形/長方形 30">
              <a:extLst>
                <a:ext uri="{FF2B5EF4-FFF2-40B4-BE49-F238E27FC236}">
                  <a16:creationId xmlns:a16="http://schemas.microsoft.com/office/drawing/2014/main" id="{00000000-0008-0000-0400-00001F000000}"/>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2" name="正方形/長方形 31">
              <a:extLst>
                <a:ext uri="{FF2B5EF4-FFF2-40B4-BE49-F238E27FC236}">
                  <a16:creationId xmlns:a16="http://schemas.microsoft.com/office/drawing/2014/main" id="{00000000-0008-0000-0400-000020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a:extLst>
                <a:ext uri="{FF2B5EF4-FFF2-40B4-BE49-F238E27FC236}">
                  <a16:creationId xmlns:a16="http://schemas.microsoft.com/office/drawing/2014/main" id="{00000000-0008-0000-0400-000021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19</xdr:col>
      <xdr:colOff>298268</xdr:colOff>
      <xdr:row>107</xdr:row>
      <xdr:rowOff>96066</xdr:rowOff>
    </xdr:from>
    <xdr:ext cx="4178482" cy="1351280"/>
    <xdr:sp macro="" textlink="">
      <xdr:nvSpPr>
        <xdr:cNvPr id="36" name="四角形吹き出し 35">
          <a:extLst>
            <a:ext uri="{FF2B5EF4-FFF2-40B4-BE49-F238E27FC236}">
              <a16:creationId xmlns:a16="http://schemas.microsoft.com/office/drawing/2014/main" id="{00000000-0008-0000-0400-000024000000}"/>
            </a:ext>
          </a:extLst>
        </xdr:cNvPr>
        <xdr:cNvSpPr/>
      </xdr:nvSpPr>
      <xdr:spPr>
        <a:xfrm>
          <a:off x="6122125" y="32889280"/>
          <a:ext cx="4178482"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oneCellAnchor>
    <xdr:from>
      <xdr:col>28</xdr:col>
      <xdr:colOff>231320</xdr:colOff>
      <xdr:row>1</xdr:row>
      <xdr:rowOff>27214</xdr:rowOff>
    </xdr:from>
    <xdr:ext cx="2000251" cy="462643"/>
    <xdr:sp macro="" textlink="">
      <xdr:nvSpPr>
        <xdr:cNvPr id="37" name="四角形吹き出し 36">
          <a:extLst>
            <a:ext uri="{FF2B5EF4-FFF2-40B4-BE49-F238E27FC236}">
              <a16:creationId xmlns:a16="http://schemas.microsoft.com/office/drawing/2014/main" id="{00000000-0008-0000-0400-000025000000}"/>
            </a:ext>
          </a:extLst>
        </xdr:cNvPr>
        <xdr:cNvSpPr/>
      </xdr:nvSpPr>
      <xdr:spPr>
        <a:xfrm>
          <a:off x="8871856" y="340178"/>
          <a:ext cx="2000251" cy="462643"/>
        </a:xfrm>
        <a:prstGeom prst="wedgeRectCallout">
          <a:avLst>
            <a:gd name="adj1" fmla="val 66377"/>
            <a:gd name="adj2" fmla="val 103686"/>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通期の場合、月単位欄は記載不要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oneCellAnchor>
    <xdr:from>
      <xdr:col>25</xdr:col>
      <xdr:colOff>13607</xdr:colOff>
      <xdr:row>64</xdr:row>
      <xdr:rowOff>63499</xdr:rowOff>
    </xdr:from>
    <xdr:ext cx="792389" cy="1135380"/>
    <xdr:sp macro="" textlink="">
      <xdr:nvSpPr>
        <xdr:cNvPr id="39" name="四角形吹き出し 38">
          <a:extLst>
            <a:ext uri="{FF2B5EF4-FFF2-40B4-BE49-F238E27FC236}">
              <a16:creationId xmlns:a16="http://schemas.microsoft.com/office/drawing/2014/main" id="{00000000-0008-0000-0400-000027000000}"/>
            </a:ext>
          </a:extLst>
        </xdr:cNvPr>
        <xdr:cNvSpPr/>
      </xdr:nvSpPr>
      <xdr:spPr>
        <a:xfrm>
          <a:off x="7715250" y="20351749"/>
          <a:ext cx="792389" cy="1135380"/>
        </a:xfrm>
        <a:prstGeom prst="wedgeRectCallout">
          <a:avLst>
            <a:gd name="adj1" fmla="val 300905"/>
            <a:gd name="adj2" fmla="val 4591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68036</xdr:colOff>
      <xdr:row>70</xdr:row>
      <xdr:rowOff>22679</xdr:rowOff>
    </xdr:from>
    <xdr:ext cx="792389" cy="1135380"/>
    <xdr:sp macro="" textlink="">
      <xdr:nvSpPr>
        <xdr:cNvPr id="40" name="四角形吹き出し 39">
          <a:extLst>
            <a:ext uri="{FF2B5EF4-FFF2-40B4-BE49-F238E27FC236}">
              <a16:creationId xmlns:a16="http://schemas.microsoft.com/office/drawing/2014/main" id="{00000000-0008-0000-0400-000028000000}"/>
            </a:ext>
          </a:extLst>
        </xdr:cNvPr>
        <xdr:cNvSpPr/>
      </xdr:nvSpPr>
      <xdr:spPr>
        <a:xfrm>
          <a:off x="9021536" y="22460858"/>
          <a:ext cx="792389" cy="1135380"/>
        </a:xfrm>
        <a:prstGeom prst="wedgeRectCallout">
          <a:avLst>
            <a:gd name="adj1" fmla="val 153224"/>
            <a:gd name="adj2" fmla="val 6509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twoCellAnchor>
    <xdr:from>
      <xdr:col>23</xdr:col>
      <xdr:colOff>163286</xdr:colOff>
      <xdr:row>1</xdr:row>
      <xdr:rowOff>128815</xdr:rowOff>
    </xdr:from>
    <xdr:to>
      <xdr:col>25</xdr:col>
      <xdr:colOff>40821</xdr:colOff>
      <xdr:row>3</xdr:row>
      <xdr:rowOff>81643</xdr:rowOff>
    </xdr:to>
    <xdr:sp macro="" textlink="">
      <xdr:nvSpPr>
        <xdr:cNvPr id="38" name="楕円 37">
          <a:extLst>
            <a:ext uri="{FF2B5EF4-FFF2-40B4-BE49-F238E27FC236}">
              <a16:creationId xmlns:a16="http://schemas.microsoft.com/office/drawing/2014/main" id="{00000000-0008-0000-0400-000026000000}"/>
            </a:ext>
          </a:extLst>
        </xdr:cNvPr>
        <xdr:cNvSpPr/>
      </xdr:nvSpPr>
      <xdr:spPr>
        <a:xfrm>
          <a:off x="7239000" y="441779"/>
          <a:ext cx="503464" cy="34743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90</xdr:row>
      <xdr:rowOff>111760</xdr:rowOff>
    </xdr:from>
    <xdr:to>
      <xdr:col>30</xdr:col>
      <xdr:colOff>0</xdr:colOff>
      <xdr:row>97</xdr:row>
      <xdr:rowOff>0</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504825" y="29277310"/>
          <a:ext cx="8801100" cy="162179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85725</xdr:colOff>
      <xdr:row>90</xdr:row>
      <xdr:rowOff>142241</xdr:rowOff>
    </xdr:from>
    <xdr:ext cx="7734301" cy="1625600"/>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590550" y="29307791"/>
          <a:ext cx="7734301" cy="16256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en-US" sz="1400" b="1" i="1">
              <a:latin typeface="HGS創英角ｺﾞｼｯｸUB" panose="020B0900000000000000" pitchFamily="50" charset="-128"/>
              <a:ea typeface="HGS創英角ｺﾞｼｯｸUB" panose="020B0900000000000000" pitchFamily="50" charset="-128"/>
            </a:rPr>
            <a:t>計画表作成手順</a:t>
          </a:r>
          <a:endParaRPr kumimoji="1" lang="en-US" altLang="ja-JP" sz="1400" b="1" i="1">
            <a:latin typeface="HGS創英角ｺﾞｼｯｸUB" panose="020B0900000000000000" pitchFamily="50" charset="-128"/>
            <a:ea typeface="HGS創英角ｺﾞｼｯｸUB" panose="020B0900000000000000" pitchFamily="50" charset="-128"/>
          </a:endParaRPr>
        </a:p>
        <a:p>
          <a:endParaRPr kumimoji="1" lang="en-US" altLang="ja-JP" sz="1200"/>
        </a:p>
        <a:p>
          <a:r>
            <a:rPr kumimoji="1" lang="ja-JP" altLang="en-US" sz="1200"/>
            <a:t>①現場着手日と現場作業終了日を決める（現場作業終了日以降に後片付けや各種検査を受けることになります）</a:t>
          </a:r>
          <a:endParaRPr kumimoji="1" lang="en-US" altLang="ja-JP" sz="1200"/>
        </a:p>
        <a:p>
          <a:r>
            <a:rPr kumimoji="1" lang="ja-JP" altLang="en-US" sz="1200"/>
            <a:t>②現場着手日から現場作業終了日までの対象期間を月ごとに入力する（対象期間から除く月は</a:t>
          </a:r>
          <a:r>
            <a:rPr kumimoji="1" lang="en-US" altLang="ja-JP" sz="1200"/>
            <a:t>0</a:t>
          </a:r>
          <a:r>
            <a:rPr kumimoji="1" lang="ja-JP" altLang="en-US" sz="1200"/>
            <a:t>とすること）</a:t>
          </a:r>
          <a:endParaRPr kumimoji="1" lang="en-US" altLang="ja-JP" sz="1200"/>
        </a:p>
        <a:p>
          <a:r>
            <a:rPr kumimoji="1" lang="ja-JP" altLang="en-US" sz="1200"/>
            <a:t>③計画欄に閉所と計画する日を●で記入し、監督職員へ提出する</a:t>
          </a:r>
          <a:endParaRPr kumimoji="1" lang="en-US" altLang="ja-JP" sz="1200"/>
        </a:p>
        <a:p>
          <a:r>
            <a:rPr kumimoji="1" lang="en-US" altLang="ja-JP" sz="1200"/>
            <a:t>※</a:t>
          </a:r>
          <a:r>
            <a:rPr kumimoji="1" lang="ja-JP" altLang="en-US" sz="1200"/>
            <a:t>夏季・年末年始休暇は必要に応じ変更すること</a:t>
          </a:r>
          <a:endParaRPr kumimoji="1" lang="en-US" altLang="ja-JP" sz="1200"/>
        </a:p>
        <a:p>
          <a:r>
            <a:rPr kumimoji="1" lang="en-US" altLang="ja-JP" sz="1200"/>
            <a:t>※</a:t>
          </a:r>
          <a:r>
            <a:rPr kumimoji="1" lang="ja-JP" altLang="en-US" sz="1200"/>
            <a:t>計画</a:t>
          </a:r>
          <a:r>
            <a:rPr kumimoji="1" lang="en-US" altLang="ja-JP" sz="1200"/>
            <a:t>/</a:t>
          </a:r>
          <a:r>
            <a:rPr kumimoji="1" lang="ja-JP" altLang="en-US" sz="1200"/>
            <a:t>対象期間の数値が</a:t>
          </a:r>
          <a:r>
            <a:rPr kumimoji="1" lang="en-US" altLang="ja-JP" sz="1200"/>
            <a:t>28.5</a:t>
          </a:r>
          <a:r>
            <a:rPr kumimoji="1" lang="ja-JP" altLang="en-US" sz="1200"/>
            <a:t>％以上であること</a:t>
          </a:r>
          <a:endParaRPr kumimoji="1" lang="en-US" altLang="ja-JP" sz="1200"/>
        </a:p>
      </xdr:txBody>
    </xdr:sp>
    <xdr:clientData/>
  </xdr:oneCellAnchor>
  <xdr:oneCellAnchor>
    <xdr:from>
      <xdr:col>2</xdr:col>
      <xdr:colOff>142240</xdr:colOff>
      <xdr:row>8</xdr:row>
      <xdr:rowOff>152400</xdr:rowOff>
    </xdr:from>
    <xdr:ext cx="3708399" cy="563880"/>
    <xdr:sp macro="" textlink="">
      <xdr:nvSpPr>
        <xdr:cNvPr id="4" name="四角形吹き出し 3">
          <a:extLst>
            <a:ext uri="{FF2B5EF4-FFF2-40B4-BE49-F238E27FC236}">
              <a16:creationId xmlns:a16="http://schemas.microsoft.com/office/drawing/2014/main" id="{00000000-0008-0000-0500-000004000000}"/>
            </a:ext>
          </a:extLst>
        </xdr:cNvPr>
        <xdr:cNvSpPr/>
      </xdr:nvSpPr>
      <xdr:spPr>
        <a:xfrm>
          <a:off x="647065" y="1809750"/>
          <a:ext cx="3708399" cy="563880"/>
        </a:xfrm>
        <a:prstGeom prst="wedgeRectCallout">
          <a:avLst>
            <a:gd name="adj1" fmla="val -49853"/>
            <a:gd name="adj2" fmla="val 1669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t"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計画：当初に計画している現場閉所日を●で記入する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実績：実際に現場閉所とした日を●で記入する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twoCellAnchor>
    <xdr:from>
      <xdr:col>12</xdr:col>
      <xdr:colOff>304800</xdr:colOff>
      <xdr:row>16</xdr:row>
      <xdr:rowOff>0</xdr:rowOff>
    </xdr:from>
    <xdr:to>
      <xdr:col>28</xdr:col>
      <xdr:colOff>0</xdr:colOff>
      <xdr:row>17</xdr:row>
      <xdr:rowOff>158750</xdr:rowOff>
    </xdr:to>
    <xdr:sp macro="" textlink="">
      <xdr:nvSpPr>
        <xdr:cNvPr id="5" name="正方形/長方形 4">
          <a:extLst>
            <a:ext uri="{FF2B5EF4-FFF2-40B4-BE49-F238E27FC236}">
              <a16:creationId xmlns:a16="http://schemas.microsoft.com/office/drawing/2014/main" id="{00000000-0008-0000-0500-000005000000}"/>
            </a:ext>
          </a:extLst>
        </xdr:cNvPr>
        <xdr:cNvSpPr/>
      </xdr:nvSpPr>
      <xdr:spPr>
        <a:xfrm>
          <a:off x="3952875" y="5238750"/>
          <a:ext cx="4724400" cy="3302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契約日から現場着手日の前日までの期間は対象期間から除く</a:t>
          </a:r>
        </a:p>
      </xdr:txBody>
    </xdr:sp>
    <xdr:clientData/>
  </xdr:twoCellAnchor>
  <xdr:oneCellAnchor>
    <xdr:from>
      <xdr:col>29</xdr:col>
      <xdr:colOff>65363</xdr:colOff>
      <xdr:row>15</xdr:row>
      <xdr:rowOff>26574</xdr:rowOff>
    </xdr:from>
    <xdr:ext cx="574040" cy="1122680"/>
    <xdr:sp macro="" textlink="">
      <xdr:nvSpPr>
        <xdr:cNvPr id="6" name="四角形吹き出し 5">
          <a:extLst>
            <a:ext uri="{FF2B5EF4-FFF2-40B4-BE49-F238E27FC236}">
              <a16:creationId xmlns:a16="http://schemas.microsoft.com/office/drawing/2014/main" id="{00000000-0008-0000-0500-000006000000}"/>
            </a:ext>
          </a:extLst>
        </xdr:cNvPr>
        <xdr:cNvSpPr/>
      </xdr:nvSpPr>
      <xdr:spPr>
        <a:xfrm>
          <a:off x="9041275" y="3982250"/>
          <a:ext cx="574040" cy="1122680"/>
        </a:xfrm>
        <a:prstGeom prst="wedgeRectCallout">
          <a:avLst>
            <a:gd name="adj1" fmla="val 222350"/>
            <a:gd name="adj2" fmla="val 52038"/>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現場着手日からの期間とする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xdr:txBody>
    </xdr:sp>
    <xdr:clientData/>
  </xdr:oneCellAnchor>
  <xdr:oneCellAnchor>
    <xdr:from>
      <xdr:col>18</xdr:col>
      <xdr:colOff>106978</xdr:colOff>
      <xdr:row>36</xdr:row>
      <xdr:rowOff>80234</xdr:rowOff>
    </xdr:from>
    <xdr:ext cx="1676401" cy="584200"/>
    <xdr:sp macro="" textlink="">
      <xdr:nvSpPr>
        <xdr:cNvPr id="7" name="四角形吹き出し 6">
          <a:extLst>
            <a:ext uri="{FF2B5EF4-FFF2-40B4-BE49-F238E27FC236}">
              <a16:creationId xmlns:a16="http://schemas.microsoft.com/office/drawing/2014/main" id="{00000000-0008-0000-0500-000007000000}"/>
            </a:ext>
          </a:extLst>
        </xdr:cNvPr>
        <xdr:cNvSpPr/>
      </xdr:nvSpPr>
      <xdr:spPr>
        <a:xfrm>
          <a:off x="5631478" y="10927528"/>
          <a:ext cx="1676401" cy="584200"/>
        </a:xfrm>
        <a:prstGeom prst="wedgeRectCallout">
          <a:avLst>
            <a:gd name="adj1" fmla="val -77568"/>
            <a:gd name="adj2" fmla="val 59644"/>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夏季休暇３日は固定していないため適宜修正すること</a:t>
          </a:r>
        </a:p>
      </xdr:txBody>
    </xdr:sp>
    <xdr:clientData/>
  </xdr:oneCellAnchor>
  <xdr:oneCellAnchor>
    <xdr:from>
      <xdr:col>29</xdr:col>
      <xdr:colOff>118746</xdr:colOff>
      <xdr:row>36</xdr:row>
      <xdr:rowOff>77107</xdr:rowOff>
    </xdr:from>
    <xdr:ext cx="551179" cy="1135380"/>
    <xdr:sp macro="" textlink="">
      <xdr:nvSpPr>
        <xdr:cNvPr id="8" name="四角形吹き出し 7">
          <a:extLst>
            <a:ext uri="{FF2B5EF4-FFF2-40B4-BE49-F238E27FC236}">
              <a16:creationId xmlns:a16="http://schemas.microsoft.com/office/drawing/2014/main" id="{00000000-0008-0000-0500-000008000000}"/>
            </a:ext>
          </a:extLst>
        </xdr:cNvPr>
        <xdr:cNvSpPr/>
      </xdr:nvSpPr>
      <xdr:spPr>
        <a:xfrm>
          <a:off x="9094658" y="10924401"/>
          <a:ext cx="551179" cy="1135380"/>
        </a:xfrm>
        <a:prstGeom prst="wedgeRectCallout">
          <a:avLst>
            <a:gd name="adj1" fmla="val 225999"/>
            <a:gd name="adj2" fmla="val 4154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夏季休暇３日は対象期間から除く</a:t>
          </a:r>
        </a:p>
      </xdr:txBody>
    </xdr:sp>
    <xdr:clientData/>
  </xdr:oneCellAnchor>
  <xdr:oneCellAnchor>
    <xdr:from>
      <xdr:col>6</xdr:col>
      <xdr:colOff>68037</xdr:colOff>
      <xdr:row>71</xdr:row>
      <xdr:rowOff>53159</xdr:rowOff>
    </xdr:from>
    <xdr:ext cx="1442720" cy="680720"/>
    <xdr:sp macro="" textlink="">
      <xdr:nvSpPr>
        <xdr:cNvPr id="9" name="四角形吹き出し 8">
          <a:extLst>
            <a:ext uri="{FF2B5EF4-FFF2-40B4-BE49-F238E27FC236}">
              <a16:creationId xmlns:a16="http://schemas.microsoft.com/office/drawing/2014/main" id="{00000000-0008-0000-0500-000009000000}"/>
            </a:ext>
          </a:extLst>
        </xdr:cNvPr>
        <xdr:cNvSpPr/>
      </xdr:nvSpPr>
      <xdr:spPr>
        <a:xfrm>
          <a:off x="1830162" y="22541684"/>
          <a:ext cx="1442720" cy="680720"/>
        </a:xfrm>
        <a:prstGeom prst="wedgeRectCallout">
          <a:avLst>
            <a:gd name="adj1" fmla="val -83250"/>
            <a:gd name="adj2" fmla="val 29089"/>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年末年始休暇６日は固定していないため適宜修正する</a:t>
          </a:r>
        </a:p>
      </xdr:txBody>
    </xdr:sp>
    <xdr:clientData/>
  </xdr:oneCellAnchor>
  <xdr:twoCellAnchor>
    <xdr:from>
      <xdr:col>15</xdr:col>
      <xdr:colOff>21165</xdr:colOff>
      <xdr:row>78</xdr:row>
      <xdr:rowOff>1251857</xdr:rowOff>
    </xdr:from>
    <xdr:to>
      <xdr:col>30</xdr:col>
      <xdr:colOff>13606</xdr:colOff>
      <xdr:row>81</xdr:row>
      <xdr:rowOff>14817</xdr:rowOff>
    </xdr:to>
    <xdr:sp macro="" textlink="">
      <xdr:nvSpPr>
        <xdr:cNvPr id="10" name="正方形/長方形 9">
          <a:extLst>
            <a:ext uri="{FF2B5EF4-FFF2-40B4-BE49-F238E27FC236}">
              <a16:creationId xmlns:a16="http://schemas.microsoft.com/office/drawing/2014/main" id="{00000000-0008-0000-0500-00000A000000}"/>
            </a:ext>
          </a:extLst>
        </xdr:cNvPr>
        <xdr:cNvSpPr/>
      </xdr:nvSpPr>
      <xdr:spPr>
        <a:xfrm>
          <a:off x="4612215" y="26054957"/>
          <a:ext cx="4707316" cy="38221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oneCellAnchor>
    <xdr:from>
      <xdr:col>34</xdr:col>
      <xdr:colOff>285412</xdr:colOff>
      <xdr:row>99</xdr:row>
      <xdr:rowOff>108059</xdr:rowOff>
    </xdr:from>
    <xdr:ext cx="743130" cy="1551214"/>
    <xdr:sp macro="" textlink="">
      <xdr:nvSpPr>
        <xdr:cNvPr id="11" name="四角形吹き出し 10">
          <a:extLst>
            <a:ext uri="{FF2B5EF4-FFF2-40B4-BE49-F238E27FC236}">
              <a16:creationId xmlns:a16="http://schemas.microsoft.com/office/drawing/2014/main" id="{00000000-0008-0000-0500-00000B000000}"/>
            </a:ext>
          </a:extLst>
        </xdr:cNvPr>
        <xdr:cNvSpPr/>
      </xdr:nvSpPr>
      <xdr:spPr>
        <a:xfrm>
          <a:off x="10830147" y="31137147"/>
          <a:ext cx="743130" cy="1551214"/>
        </a:xfrm>
        <a:prstGeom prst="wedgeRectCallout">
          <a:avLst>
            <a:gd name="adj1" fmla="val 7743"/>
            <a:gd name="adj2" fmla="val -754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en-US" altLang="ja-JP" sz="1100">
              <a:solidFill>
                <a:schemeClr val="tx1"/>
              </a:solidFill>
              <a:latin typeface="ＭＳ ゴシック" panose="020B0609070205080204" pitchFamily="49" charset="-128"/>
              <a:ea typeface="ＭＳ ゴシック" panose="020B0609070205080204" pitchFamily="49" charset="-128"/>
            </a:rPr>
            <a:t>28.5</a:t>
          </a:r>
          <a:r>
            <a:rPr kumimoji="1" lang="ja-JP" altLang="en-US" sz="1100">
              <a:solidFill>
                <a:schemeClr val="tx1"/>
              </a:solidFill>
              <a:latin typeface="ＭＳ ゴシック" panose="020B0609070205080204" pitchFamily="49" charset="-128"/>
              <a:ea typeface="ＭＳ ゴシック" panose="020B0609070205080204" pitchFamily="49" charset="-128"/>
            </a:rPr>
            <a:t>％以上（</a:t>
          </a:r>
          <a:r>
            <a:rPr kumimoji="1" lang="en-US" altLang="ja-JP" sz="1100">
              <a:solidFill>
                <a:schemeClr val="tx1"/>
              </a:solidFill>
              <a:latin typeface="ＭＳ ゴシック" panose="020B0609070205080204" pitchFamily="49" charset="-128"/>
              <a:ea typeface="ＭＳ ゴシック" panose="020B0609070205080204" pitchFamily="49" charset="-128"/>
            </a:rPr>
            <a:t>4</a:t>
          </a:r>
          <a:r>
            <a:rPr kumimoji="1" lang="ja-JP" altLang="en-US" sz="1100">
              <a:solidFill>
                <a:schemeClr val="tx1"/>
              </a:solidFill>
              <a:latin typeface="ＭＳ ゴシック" panose="020B0609070205080204" pitchFamily="49" charset="-128"/>
              <a:ea typeface="ＭＳ ゴシック" panose="020B0609070205080204" pitchFamily="49" charset="-128"/>
            </a:rPr>
            <a:t>週</a:t>
          </a:r>
          <a:r>
            <a:rPr kumimoji="1" lang="en-US" altLang="ja-JP" sz="1100">
              <a:solidFill>
                <a:schemeClr val="tx1"/>
              </a:solidFill>
              <a:latin typeface="ＭＳ ゴシック" panose="020B0609070205080204" pitchFamily="49" charset="-128"/>
              <a:ea typeface="ＭＳ ゴシック" panose="020B0609070205080204" pitchFamily="49" charset="-128"/>
            </a:rPr>
            <a:t>8</a:t>
          </a:r>
          <a:r>
            <a:rPr kumimoji="1" lang="ja-JP" altLang="en-US" sz="1100">
              <a:solidFill>
                <a:schemeClr val="tx1"/>
              </a:solidFill>
              <a:latin typeface="ＭＳ ゴシック" panose="020B0609070205080204" pitchFamily="49" charset="-128"/>
              <a:ea typeface="ＭＳ ゴシック" panose="020B0609070205080204" pitchFamily="49" charset="-128"/>
            </a:rPr>
            <a:t>休以上）</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en-US" altLang="ja-JP" sz="1100">
              <a:solidFill>
                <a:schemeClr val="tx1"/>
              </a:solidFill>
              <a:latin typeface="ＭＳ ゴシック" panose="020B0609070205080204" pitchFamily="49" charset="-128"/>
              <a:ea typeface="ＭＳ ゴシック" panose="020B0609070205080204" pitchFamily="49" charset="-128"/>
            </a:rPr>
            <a:t>※</a:t>
          </a:r>
          <a:r>
            <a:rPr kumimoji="1" lang="ja-JP" altLang="en-US" sz="1100">
              <a:solidFill>
                <a:schemeClr val="tx1"/>
              </a:solidFill>
              <a:latin typeface="ＭＳ ゴシック" panose="020B0609070205080204" pitchFamily="49" charset="-128"/>
              <a:ea typeface="ＭＳ ゴシック" panose="020B0609070205080204" pitchFamily="49" charset="-128"/>
            </a:rPr>
            <a:t>少数第２位切り捨て</a:t>
          </a:r>
        </a:p>
      </xdr:txBody>
    </xdr:sp>
    <xdr:clientData/>
  </xdr:oneCellAnchor>
  <xdr:oneCellAnchor>
    <xdr:from>
      <xdr:col>14</xdr:col>
      <xdr:colOff>228460</xdr:colOff>
      <xdr:row>43</xdr:row>
      <xdr:rowOff>1241879</xdr:rowOff>
    </xdr:from>
    <xdr:ext cx="672012" cy="2299180"/>
    <xdr:sp macro="" textlink="">
      <xdr:nvSpPr>
        <xdr:cNvPr id="12" name="四角形吹き出し 11">
          <a:extLst>
            <a:ext uri="{FF2B5EF4-FFF2-40B4-BE49-F238E27FC236}">
              <a16:creationId xmlns:a16="http://schemas.microsoft.com/office/drawing/2014/main" id="{00000000-0008-0000-0500-00000C000000}"/>
            </a:ext>
          </a:extLst>
        </xdr:cNvPr>
        <xdr:cNvSpPr/>
      </xdr:nvSpPr>
      <xdr:spPr>
        <a:xfrm>
          <a:off x="4497901" y="14386379"/>
          <a:ext cx="672012" cy="2299180"/>
        </a:xfrm>
        <a:prstGeom prst="wedgeRectCallout">
          <a:avLst>
            <a:gd name="adj1" fmla="val 102123"/>
            <a:gd name="adj2" fmla="val 1581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他工事との調整等により施工しない期間は不稼働期間として対象期間から除く</a:t>
          </a:r>
        </a:p>
      </xdr:txBody>
    </xdr:sp>
    <xdr:clientData/>
  </xdr:oneCellAnchor>
  <xdr:twoCellAnchor>
    <xdr:from>
      <xdr:col>8</xdr:col>
      <xdr:colOff>114051</xdr:colOff>
      <xdr:row>0</xdr:row>
      <xdr:rowOff>0</xdr:rowOff>
    </xdr:from>
    <xdr:to>
      <xdr:col>12</xdr:col>
      <xdr:colOff>168089</xdr:colOff>
      <xdr:row>1</xdr:row>
      <xdr:rowOff>78441</xdr:rowOff>
    </xdr:to>
    <xdr:sp macro="" textlink="">
      <xdr:nvSpPr>
        <xdr:cNvPr id="13" name="楕円 12">
          <a:extLst>
            <a:ext uri="{FF2B5EF4-FFF2-40B4-BE49-F238E27FC236}">
              <a16:creationId xmlns:a16="http://schemas.microsoft.com/office/drawing/2014/main" id="{00000000-0008-0000-0500-00000D000000}"/>
            </a:ext>
          </a:extLst>
        </xdr:cNvPr>
        <xdr:cNvSpPr/>
      </xdr:nvSpPr>
      <xdr:spPr>
        <a:xfrm>
          <a:off x="2500904" y="0"/>
          <a:ext cx="1309097" cy="392206"/>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36295</xdr:colOff>
      <xdr:row>93</xdr:row>
      <xdr:rowOff>138206</xdr:rowOff>
    </xdr:from>
    <xdr:to>
      <xdr:col>37</xdr:col>
      <xdr:colOff>186018</xdr:colOff>
      <xdr:row>97</xdr:row>
      <xdr:rowOff>112806</xdr:rowOff>
    </xdr:to>
    <xdr:sp macro="" textlink="">
      <xdr:nvSpPr>
        <xdr:cNvPr id="14" name="右中かっこ 13">
          <a:extLst>
            <a:ext uri="{FF2B5EF4-FFF2-40B4-BE49-F238E27FC236}">
              <a16:creationId xmlns:a16="http://schemas.microsoft.com/office/drawing/2014/main" id="{00000000-0008-0000-0500-00000E000000}"/>
            </a:ext>
          </a:extLst>
        </xdr:cNvPr>
        <xdr:cNvSpPr/>
      </xdr:nvSpPr>
      <xdr:spPr>
        <a:xfrm>
          <a:off x="11522324" y="29845000"/>
          <a:ext cx="149723" cy="960718"/>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11206</xdr:colOff>
      <xdr:row>85</xdr:row>
      <xdr:rowOff>1131794</xdr:rowOff>
    </xdr:from>
    <xdr:to>
      <xdr:col>8</xdr:col>
      <xdr:colOff>11206</xdr:colOff>
      <xdr:row>88</xdr:row>
      <xdr:rowOff>0</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a:xfrm>
          <a:off x="515471" y="28059529"/>
          <a:ext cx="1882588" cy="481853"/>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a:t>現場作業終了日の翌日以降は対象期間から除く</a:t>
          </a:r>
        </a:p>
        <a:p>
          <a:pPr algn="l"/>
          <a:endParaRPr kumimoji="1" lang="ja-JP" altLang="en-US" sz="1100"/>
        </a:p>
      </xdr:txBody>
    </xdr:sp>
    <xdr:clientData/>
  </xdr:twoCellAnchor>
  <xdr:twoCellAnchor>
    <xdr:from>
      <xdr:col>2</xdr:col>
      <xdr:colOff>30480</xdr:colOff>
      <xdr:row>100</xdr:row>
      <xdr:rowOff>60960</xdr:rowOff>
    </xdr:from>
    <xdr:to>
      <xdr:col>29</xdr:col>
      <xdr:colOff>30480</xdr:colOff>
      <xdr:row>109</xdr:row>
      <xdr:rowOff>81280</xdr:rowOff>
    </xdr:to>
    <xdr:grpSp>
      <xdr:nvGrpSpPr>
        <xdr:cNvPr id="18" name="グループ化 17">
          <a:extLst>
            <a:ext uri="{FF2B5EF4-FFF2-40B4-BE49-F238E27FC236}">
              <a16:creationId xmlns:a16="http://schemas.microsoft.com/office/drawing/2014/main" id="{00000000-0008-0000-0500-000012000000}"/>
            </a:ext>
          </a:extLst>
        </xdr:cNvPr>
        <xdr:cNvGrpSpPr/>
      </xdr:nvGrpSpPr>
      <xdr:grpSpPr>
        <a:xfrm>
          <a:off x="533944" y="31615924"/>
          <a:ext cx="8450036" cy="1612356"/>
          <a:chOff x="2164080" y="26141680"/>
          <a:chExt cx="7680960" cy="1595120"/>
        </a:xfrm>
      </xdr:grpSpPr>
      <xdr:sp macro="" textlink="">
        <xdr:nvSpPr>
          <xdr:cNvPr id="19" name="正方形/長方形 18">
            <a:extLst>
              <a:ext uri="{FF2B5EF4-FFF2-40B4-BE49-F238E27FC236}">
                <a16:creationId xmlns:a16="http://schemas.microsoft.com/office/drawing/2014/main" id="{00000000-0008-0000-0500-000013000000}"/>
              </a:ext>
            </a:extLst>
          </xdr:cNvPr>
          <xdr:cNvSpPr/>
        </xdr:nvSpPr>
        <xdr:spPr>
          <a:xfrm>
            <a:off x="216408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20" name="グループ化 19">
            <a:extLst>
              <a:ext uri="{FF2B5EF4-FFF2-40B4-BE49-F238E27FC236}">
                <a16:creationId xmlns:a16="http://schemas.microsoft.com/office/drawing/2014/main" id="{00000000-0008-0000-0500-000014000000}"/>
              </a:ext>
            </a:extLst>
          </xdr:cNvPr>
          <xdr:cNvGrpSpPr/>
        </xdr:nvGrpSpPr>
        <xdr:grpSpPr>
          <a:xfrm>
            <a:off x="2235200" y="26212800"/>
            <a:ext cx="5486400" cy="1310640"/>
            <a:chOff x="2235200" y="26212800"/>
            <a:chExt cx="5486400" cy="1310640"/>
          </a:xfrm>
        </xdr:grpSpPr>
        <xdr:sp macro="" textlink="">
          <xdr:nvSpPr>
            <xdr:cNvPr id="21" name="正方形/長方形 20">
              <a:extLst>
                <a:ext uri="{FF2B5EF4-FFF2-40B4-BE49-F238E27FC236}">
                  <a16:creationId xmlns:a16="http://schemas.microsoft.com/office/drawing/2014/main" id="{00000000-0008-0000-0500-000015000000}"/>
                </a:ext>
              </a:extLst>
            </xdr:cNvPr>
            <xdr:cNvSpPr/>
          </xdr:nvSpPr>
          <xdr:spPr>
            <a:xfrm>
              <a:off x="2235200" y="26212800"/>
              <a:ext cx="3606800" cy="2540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計画書の場合</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不要な場合は削除する。</a:t>
              </a: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endParaRPr kumimoji="1" lang="ja-JP" altLang="en-US" sz="1200" u="sng">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22" name="正方形/長方形 21">
              <a:extLst>
                <a:ext uri="{FF2B5EF4-FFF2-40B4-BE49-F238E27FC236}">
                  <a16:creationId xmlns:a16="http://schemas.microsoft.com/office/drawing/2014/main" id="{00000000-0008-0000-0500-000016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上記のとおり執行いたします。</a:t>
              </a:r>
            </a:p>
          </xdr:txBody>
        </xdr:sp>
        <xdr:sp macro="" textlink="">
          <xdr:nvSpPr>
            <xdr:cNvPr id="23" name="正方形/長方形 22">
              <a:extLst>
                <a:ext uri="{FF2B5EF4-FFF2-40B4-BE49-F238E27FC236}">
                  <a16:creationId xmlns:a16="http://schemas.microsoft.com/office/drawing/2014/main" id="{00000000-0008-0000-0500-000017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24" name="正方形/長方形 23">
              <a:extLst>
                <a:ext uri="{FF2B5EF4-FFF2-40B4-BE49-F238E27FC236}">
                  <a16:creationId xmlns:a16="http://schemas.microsoft.com/office/drawing/2014/main" id="{00000000-0008-0000-0500-000018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貝　塚　市　長</a:t>
              </a:r>
            </a:p>
          </xdr:txBody>
        </xdr:sp>
        <xdr:sp macro="" textlink="">
          <xdr:nvSpPr>
            <xdr:cNvPr id="25" name="正方形/長方形 24">
              <a:extLst>
                <a:ext uri="{FF2B5EF4-FFF2-40B4-BE49-F238E27FC236}">
                  <a16:creationId xmlns:a16="http://schemas.microsoft.com/office/drawing/2014/main" id="{00000000-0008-0000-0500-000019000000}"/>
                </a:ext>
              </a:extLst>
            </xdr:cNvPr>
            <xdr:cNvSpPr/>
          </xdr:nvSpPr>
          <xdr:spPr>
            <a:xfrm>
              <a:off x="5557520" y="2658872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住　　　　所</a:t>
              </a:r>
            </a:p>
          </xdr:txBody>
        </xdr:sp>
        <xdr:sp macro="" textlink="">
          <xdr:nvSpPr>
            <xdr:cNvPr id="26" name="正方形/長方形 25">
              <a:extLst>
                <a:ext uri="{FF2B5EF4-FFF2-40B4-BE49-F238E27FC236}">
                  <a16:creationId xmlns:a16="http://schemas.microsoft.com/office/drawing/2014/main" id="{00000000-0008-0000-0500-00001A000000}"/>
                </a:ext>
              </a:extLst>
            </xdr:cNvPr>
            <xdr:cNvSpPr/>
          </xdr:nvSpPr>
          <xdr:spPr>
            <a:xfrm>
              <a:off x="55575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商号又は名称</a:t>
              </a:r>
            </a:p>
          </xdr:txBody>
        </xdr:sp>
        <xdr:sp macro="" textlink="">
          <xdr:nvSpPr>
            <xdr:cNvPr id="27" name="正方形/長方形 26">
              <a:extLst>
                <a:ext uri="{FF2B5EF4-FFF2-40B4-BE49-F238E27FC236}">
                  <a16:creationId xmlns:a16="http://schemas.microsoft.com/office/drawing/2014/main" id="{00000000-0008-0000-0500-00001B000000}"/>
                </a:ext>
              </a:extLst>
            </xdr:cNvPr>
            <xdr:cNvSpPr/>
          </xdr:nvSpPr>
          <xdr:spPr>
            <a:xfrm>
              <a:off x="552704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代　 表 　者</a:t>
              </a:r>
            </a:p>
          </xdr:txBody>
        </xdr:sp>
      </xdr:grpSp>
    </xdr:grpSp>
    <xdr:clientData/>
  </xdr:twoCellAnchor>
  <xdr:twoCellAnchor>
    <xdr:from>
      <xdr:col>2</xdr:col>
      <xdr:colOff>30480</xdr:colOff>
      <xdr:row>110</xdr:row>
      <xdr:rowOff>142240</xdr:rowOff>
    </xdr:from>
    <xdr:to>
      <xdr:col>29</xdr:col>
      <xdr:colOff>30480</xdr:colOff>
      <xdr:row>120</xdr:row>
      <xdr:rowOff>10160</xdr:rowOff>
    </xdr:to>
    <xdr:grpSp>
      <xdr:nvGrpSpPr>
        <xdr:cNvPr id="28" name="グループ化 27">
          <a:extLst>
            <a:ext uri="{FF2B5EF4-FFF2-40B4-BE49-F238E27FC236}">
              <a16:creationId xmlns:a16="http://schemas.microsoft.com/office/drawing/2014/main" id="{00000000-0008-0000-0500-00001C000000}"/>
            </a:ext>
          </a:extLst>
        </xdr:cNvPr>
        <xdr:cNvGrpSpPr/>
      </xdr:nvGrpSpPr>
      <xdr:grpSpPr>
        <a:xfrm>
          <a:off x="533944" y="33466133"/>
          <a:ext cx="8450036" cy="1636848"/>
          <a:chOff x="2204720" y="26141680"/>
          <a:chExt cx="7680960" cy="1595120"/>
        </a:xfrm>
      </xdr:grpSpPr>
      <xdr:sp macro="" textlink="">
        <xdr:nvSpPr>
          <xdr:cNvPr id="29" name="正方形/長方形 28">
            <a:extLst>
              <a:ext uri="{FF2B5EF4-FFF2-40B4-BE49-F238E27FC236}">
                <a16:creationId xmlns:a16="http://schemas.microsoft.com/office/drawing/2014/main" id="{00000000-0008-0000-0500-00001D000000}"/>
              </a:ext>
            </a:extLst>
          </xdr:cNvPr>
          <xdr:cNvSpPr/>
        </xdr:nvSpPr>
        <xdr:spPr>
          <a:xfrm>
            <a:off x="2204720" y="26141680"/>
            <a:ext cx="7680960" cy="1595120"/>
          </a:xfrm>
          <a:prstGeom prst="rect">
            <a:avLst/>
          </a:prstGeom>
          <a:solidFill>
            <a:schemeClr val="bg1"/>
          </a:solidFill>
          <a:ln w="19050">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200"/>
          </a:p>
        </xdr:txBody>
      </xdr:sp>
      <xdr:grpSp>
        <xdr:nvGrpSpPr>
          <xdr:cNvPr id="30" name="グループ化 29">
            <a:extLst>
              <a:ext uri="{FF2B5EF4-FFF2-40B4-BE49-F238E27FC236}">
                <a16:creationId xmlns:a16="http://schemas.microsoft.com/office/drawing/2014/main" id="{00000000-0008-0000-0500-00001E000000}"/>
              </a:ext>
            </a:extLst>
          </xdr:cNvPr>
          <xdr:cNvGrpSpPr/>
        </xdr:nvGrpSpPr>
        <xdr:grpSpPr>
          <a:xfrm>
            <a:off x="2245360" y="26243280"/>
            <a:ext cx="6939280" cy="1351280"/>
            <a:chOff x="2245360" y="26243280"/>
            <a:chExt cx="6939280" cy="1351280"/>
          </a:xfrm>
        </xdr:grpSpPr>
        <xdr:sp macro="" textlink="">
          <xdr:nvSpPr>
            <xdr:cNvPr id="31" name="正方形/長方形 30">
              <a:extLst>
                <a:ext uri="{FF2B5EF4-FFF2-40B4-BE49-F238E27FC236}">
                  <a16:creationId xmlns:a16="http://schemas.microsoft.com/office/drawing/2014/main" id="{00000000-0008-0000-0500-00001F000000}"/>
                </a:ext>
              </a:extLst>
            </xdr:cNvPr>
            <xdr:cNvSpPr/>
          </xdr:nvSpPr>
          <xdr:spPr>
            <a:xfrm>
              <a:off x="2245360" y="26243280"/>
              <a:ext cx="3677920" cy="42672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200" u="sng">
                  <a:solidFill>
                    <a:sysClr val="windowText" lastClr="000000"/>
                  </a:solidFill>
                  <a:latin typeface="ＭＳ 明朝" panose="02020609040205080304" pitchFamily="17" charset="-128"/>
                  <a:ea typeface="ＭＳ 明朝" panose="02020609040205080304" pitchFamily="17" charset="-128"/>
                </a:rPr>
                <a:t>※</a:t>
              </a:r>
              <a:r>
                <a:rPr kumimoji="1" lang="ja-JP" altLang="en-US" sz="1200" u="sng">
                  <a:solidFill>
                    <a:sysClr val="windowText" lastClr="000000"/>
                  </a:solidFill>
                  <a:latin typeface="ＭＳ 明朝" panose="02020609040205080304" pitchFamily="17" charset="-128"/>
                  <a:ea typeface="ＭＳ 明朝" panose="02020609040205080304" pitchFamily="17" charset="-128"/>
                </a:rPr>
                <a:t>実績報告書の場合（</a:t>
              </a:r>
              <a:r>
                <a:rPr kumimoji="1" lang="ja-JP" altLang="ja-JP" sz="1200" u="sng">
                  <a:solidFill>
                    <a:sysClr val="windowText" lastClr="000000"/>
                  </a:solidFill>
                  <a:effectLst/>
                  <a:latin typeface="ＭＳ 明朝" panose="02020609040205080304" pitchFamily="17" charset="-128"/>
                  <a:ea typeface="ＭＳ 明朝" panose="02020609040205080304" pitchFamily="17" charset="-128"/>
                  <a:cs typeface="+mn-cs"/>
                </a:rPr>
                <a:t>不要な場合は削除する。</a:t>
              </a:r>
              <a:r>
                <a:rPr kumimoji="1" lang="en-US" altLang="ja-JP" sz="1200" u="sng">
                  <a:solidFill>
                    <a:sysClr val="windowText" lastClr="000000"/>
                  </a:solidFill>
                  <a:effectLst/>
                  <a:latin typeface="ＭＳ 明朝" panose="02020609040205080304" pitchFamily="17" charset="-128"/>
                  <a:ea typeface="ＭＳ 明朝" panose="02020609040205080304" pitchFamily="17" charset="-128"/>
                  <a:cs typeface="+mn-cs"/>
                </a:rPr>
                <a:t>)</a:t>
              </a:r>
              <a:endParaRPr lang="ja-JP" altLang="ja-JP" sz="1200" u="sng">
                <a:solidFill>
                  <a:sysClr val="windowText" lastClr="000000"/>
                </a:solidFill>
                <a:effectLst/>
                <a:latin typeface="ＭＳ 明朝" panose="02020609040205080304" pitchFamily="17" charset="-128"/>
                <a:ea typeface="ＭＳ 明朝" panose="02020609040205080304" pitchFamily="17" charset="-128"/>
              </a:endParaRPr>
            </a:p>
            <a:p>
              <a:pPr algn="l"/>
              <a:endParaRPr kumimoji="1" lang="ja-JP" altLang="en-US" sz="1200">
                <a:solidFill>
                  <a:sysClr val="windowText" lastClr="000000"/>
                </a:solidFill>
                <a:latin typeface="ＭＳ 明朝" panose="02020609040205080304" pitchFamily="17" charset="-128"/>
                <a:ea typeface="ＭＳ 明朝" panose="02020609040205080304" pitchFamily="17" charset="-128"/>
              </a:endParaRPr>
            </a:p>
          </xdr:txBody>
        </xdr:sp>
        <xdr:sp macro="" textlink="">
          <xdr:nvSpPr>
            <xdr:cNvPr id="32" name="正方形/長方形 31">
              <a:extLst>
                <a:ext uri="{FF2B5EF4-FFF2-40B4-BE49-F238E27FC236}">
                  <a16:creationId xmlns:a16="http://schemas.microsoft.com/office/drawing/2014/main" id="{00000000-0008-0000-0500-000020000000}"/>
                </a:ext>
              </a:extLst>
            </xdr:cNvPr>
            <xdr:cNvSpPr/>
          </xdr:nvSpPr>
          <xdr:spPr>
            <a:xfrm>
              <a:off x="2550160" y="2656840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上記のとおり報告いたします。</a:t>
              </a:r>
            </a:p>
          </xdr:txBody>
        </xdr:sp>
        <xdr:sp macro="" textlink="">
          <xdr:nvSpPr>
            <xdr:cNvPr id="33" name="正方形/長方形 32">
              <a:extLst>
                <a:ext uri="{FF2B5EF4-FFF2-40B4-BE49-F238E27FC236}">
                  <a16:creationId xmlns:a16="http://schemas.microsoft.com/office/drawing/2014/main" id="{00000000-0008-0000-0500-000021000000}"/>
                </a:ext>
              </a:extLst>
            </xdr:cNvPr>
            <xdr:cNvSpPr/>
          </xdr:nvSpPr>
          <xdr:spPr>
            <a:xfrm>
              <a:off x="2814320" y="269341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令和　　年　　月　　日</a:t>
              </a:r>
            </a:p>
          </xdr:txBody>
        </xdr:sp>
        <xdr:sp macro="" textlink="">
          <xdr:nvSpPr>
            <xdr:cNvPr id="34" name="正方形/長方形 33">
              <a:extLst>
                <a:ext uri="{FF2B5EF4-FFF2-40B4-BE49-F238E27FC236}">
                  <a16:creationId xmlns:a16="http://schemas.microsoft.com/office/drawing/2014/main" id="{00000000-0008-0000-0500-000022000000}"/>
                </a:ext>
              </a:extLst>
            </xdr:cNvPr>
            <xdr:cNvSpPr/>
          </xdr:nvSpPr>
          <xdr:spPr>
            <a:xfrm>
              <a:off x="3078480" y="27289760"/>
              <a:ext cx="2164080" cy="23368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現場代理人　〇〇　〇〇</a:t>
              </a:r>
            </a:p>
          </xdr:txBody>
        </xdr:sp>
        <xdr:sp macro="" textlink="">
          <xdr:nvSpPr>
            <xdr:cNvPr id="35" name="正方形/長方形 34">
              <a:extLst>
                <a:ext uri="{FF2B5EF4-FFF2-40B4-BE49-F238E27FC236}">
                  <a16:creationId xmlns:a16="http://schemas.microsoft.com/office/drawing/2014/main" id="{00000000-0008-0000-0500-000023000000}"/>
                </a:ext>
              </a:extLst>
            </xdr:cNvPr>
            <xdr:cNvSpPr/>
          </xdr:nvSpPr>
          <xdr:spPr>
            <a:xfrm>
              <a:off x="6634480" y="27289760"/>
              <a:ext cx="2550160" cy="3048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a:solidFill>
                    <a:sysClr val="windowText" lastClr="000000"/>
                  </a:solidFill>
                  <a:latin typeface="ＭＳ 明朝" panose="02020609040205080304" pitchFamily="17" charset="-128"/>
                  <a:ea typeface="ＭＳ 明朝" panose="02020609040205080304" pitchFamily="17" charset="-128"/>
                </a:rPr>
                <a:t>監督員　　〇〇　〇〇　　　</a:t>
              </a:r>
            </a:p>
          </xdr:txBody>
        </xdr:sp>
      </xdr:grpSp>
    </xdr:grpSp>
    <xdr:clientData/>
  </xdr:twoCellAnchor>
  <xdr:oneCellAnchor>
    <xdr:from>
      <xdr:col>19</xdr:col>
      <xdr:colOff>148588</xdr:colOff>
      <xdr:row>107</xdr:row>
      <xdr:rowOff>48842</xdr:rowOff>
    </xdr:from>
    <xdr:ext cx="4210499" cy="1351280"/>
    <xdr:sp macro="" textlink="">
      <xdr:nvSpPr>
        <xdr:cNvPr id="36" name="四角形吹き出し 35">
          <a:extLst>
            <a:ext uri="{FF2B5EF4-FFF2-40B4-BE49-F238E27FC236}">
              <a16:creationId xmlns:a16="http://schemas.microsoft.com/office/drawing/2014/main" id="{00000000-0008-0000-0500-000024000000}"/>
            </a:ext>
          </a:extLst>
        </xdr:cNvPr>
        <xdr:cNvSpPr/>
      </xdr:nvSpPr>
      <xdr:spPr>
        <a:xfrm>
          <a:off x="5986853" y="32467460"/>
          <a:ext cx="4210499" cy="1351280"/>
        </a:xfrm>
        <a:prstGeom prst="wedgeRectCallout">
          <a:avLst>
            <a:gd name="adj1" fmla="val -65580"/>
            <a:gd name="adj2" fmla="val -14985"/>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提出する際は、</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①不要な方の図を削除する。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②</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計画書の場合又は</a:t>
          </a:r>
          <a:r>
            <a:rPr kumimoji="1" lang="en-US" altLang="ja-JP" sz="1100" u="sng">
              <a:solidFill>
                <a:schemeClr val="tx1"/>
              </a:solidFill>
              <a:latin typeface="ＭＳ ゴシック" panose="020B0609070205080204" pitchFamily="49" charset="-128"/>
              <a:ea typeface="ＭＳ ゴシック" panose="020B0609070205080204" pitchFamily="49" charset="-128"/>
            </a:rPr>
            <a:t>※</a:t>
          </a:r>
          <a:r>
            <a:rPr kumimoji="1" lang="ja-JP" altLang="en-US" sz="1100" u="sng">
              <a:solidFill>
                <a:schemeClr val="tx1"/>
              </a:solidFill>
              <a:latin typeface="ＭＳ ゴシック" panose="020B0609070205080204" pitchFamily="49" charset="-128"/>
              <a:ea typeface="ＭＳ ゴシック" panose="020B0609070205080204" pitchFamily="49" charset="-128"/>
            </a:rPr>
            <a:t>実績報告書の場合</a:t>
          </a:r>
          <a:r>
            <a:rPr kumimoji="1" lang="ja-JP" altLang="en-US" sz="1100">
              <a:solidFill>
                <a:schemeClr val="tx1"/>
              </a:solidFill>
              <a:latin typeface="ＭＳ ゴシック" panose="020B0609070205080204" pitchFamily="49" charset="-128"/>
              <a:ea typeface="ＭＳ ゴシック" panose="020B0609070205080204" pitchFamily="49" charset="-128"/>
            </a:rPr>
            <a:t>の行を削除する。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③囲っている枠線を黒色から白色もしくは、なしにする。</a:t>
          </a:r>
          <a:endParaRPr kumimoji="1" lang="en-US" altLang="ja-JP" sz="1100">
            <a:solidFill>
              <a:schemeClr val="tx1"/>
            </a:solidFill>
            <a:latin typeface="ＭＳ ゴシック" panose="020B0609070205080204" pitchFamily="49" charset="-128"/>
            <a:ea typeface="ＭＳ ゴシック" panose="020B0609070205080204" pitchFamily="49" charset="-128"/>
          </a:endParaRPr>
        </a:p>
        <a:p>
          <a:pPr algn="l"/>
          <a:r>
            <a:rPr kumimoji="1" lang="ja-JP" altLang="en-US" sz="1100">
              <a:solidFill>
                <a:schemeClr val="tx1"/>
              </a:solidFill>
              <a:latin typeface="ＭＳ ゴシック" panose="020B0609070205080204" pitchFamily="49" charset="-128"/>
              <a:ea typeface="ＭＳ ゴシック" panose="020B0609070205080204" pitchFamily="49" charset="-128"/>
            </a:rPr>
            <a:t>④必要事項を記入する。</a:t>
          </a:r>
        </a:p>
      </xdr:txBody>
    </xdr:sp>
    <xdr:clientData/>
  </xdr:oneCellAnchor>
  <xdr:oneCellAnchor>
    <xdr:from>
      <xdr:col>25</xdr:col>
      <xdr:colOff>40821</xdr:colOff>
      <xdr:row>64</xdr:row>
      <xdr:rowOff>49893</xdr:rowOff>
    </xdr:from>
    <xdr:ext cx="792389" cy="1135380"/>
    <xdr:sp macro="" textlink="">
      <xdr:nvSpPr>
        <xdr:cNvPr id="39" name="四角形吹き出し 38">
          <a:extLst>
            <a:ext uri="{FF2B5EF4-FFF2-40B4-BE49-F238E27FC236}">
              <a16:creationId xmlns:a16="http://schemas.microsoft.com/office/drawing/2014/main" id="{00000000-0008-0000-0500-000027000000}"/>
            </a:ext>
          </a:extLst>
        </xdr:cNvPr>
        <xdr:cNvSpPr/>
      </xdr:nvSpPr>
      <xdr:spPr>
        <a:xfrm>
          <a:off x="7761674" y="20086011"/>
          <a:ext cx="792389" cy="1135380"/>
        </a:xfrm>
        <a:prstGeom prst="wedgeRectCallout">
          <a:avLst>
            <a:gd name="adj1" fmla="val 314340"/>
            <a:gd name="adj2" fmla="val 47117"/>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29</xdr:col>
      <xdr:colOff>54429</xdr:colOff>
      <xdr:row>71</xdr:row>
      <xdr:rowOff>63501</xdr:rowOff>
    </xdr:from>
    <xdr:ext cx="792389" cy="1135380"/>
    <xdr:sp macro="" textlink="">
      <xdr:nvSpPr>
        <xdr:cNvPr id="40" name="四角形吹き出し 39">
          <a:extLst>
            <a:ext uri="{FF2B5EF4-FFF2-40B4-BE49-F238E27FC236}">
              <a16:creationId xmlns:a16="http://schemas.microsoft.com/office/drawing/2014/main" id="{00000000-0008-0000-0500-000028000000}"/>
            </a:ext>
          </a:extLst>
        </xdr:cNvPr>
        <xdr:cNvSpPr/>
      </xdr:nvSpPr>
      <xdr:spPr>
        <a:xfrm>
          <a:off x="9030341" y="22396825"/>
          <a:ext cx="792389" cy="1135380"/>
        </a:xfrm>
        <a:prstGeom prst="wedgeRectCallout">
          <a:avLst>
            <a:gd name="adj1" fmla="val 144738"/>
            <a:gd name="adj2" fmla="val 4634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年末年始休暇は対象期間から除く</a:t>
          </a:r>
        </a:p>
      </xdr:txBody>
    </xdr:sp>
    <xdr:clientData/>
  </xdr:oneCellAnchor>
  <xdr:oneCellAnchor>
    <xdr:from>
      <xdr:col>6</xdr:col>
      <xdr:colOff>239807</xdr:colOff>
      <xdr:row>22</xdr:row>
      <xdr:rowOff>121173</xdr:rowOff>
    </xdr:from>
    <xdr:ext cx="1310640" cy="685800"/>
    <xdr:sp macro="" textlink="">
      <xdr:nvSpPr>
        <xdr:cNvPr id="44" name="四角形吹き出し 43">
          <a:extLst>
            <a:ext uri="{FF2B5EF4-FFF2-40B4-BE49-F238E27FC236}">
              <a16:creationId xmlns:a16="http://schemas.microsoft.com/office/drawing/2014/main" id="{00000000-0008-0000-0500-00002C000000}"/>
            </a:ext>
          </a:extLst>
        </xdr:cNvPr>
        <xdr:cNvSpPr/>
      </xdr:nvSpPr>
      <xdr:spPr>
        <a:xfrm>
          <a:off x="1999131" y="6374055"/>
          <a:ext cx="1310640" cy="685800"/>
        </a:xfrm>
        <a:prstGeom prst="wedgeRectCallout">
          <a:avLst>
            <a:gd name="adj1" fmla="val -67209"/>
            <a:gd name="adj2" fmla="val 29551"/>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a:solidFill>
                <a:schemeClr val="tx1"/>
              </a:solidFill>
              <a:latin typeface="ＭＳ ゴシック" panose="020B0609070205080204" pitchFamily="49" charset="-128"/>
              <a:ea typeface="ＭＳ ゴシック" panose="020B0609070205080204" pitchFamily="49" charset="-128"/>
            </a:rPr>
            <a:t>天候による閉所も</a:t>
          </a:r>
          <a:r>
            <a:rPr kumimoji="1" lang="ja-JP" altLang="ja-JP" sz="1100">
              <a:solidFill>
                <a:sysClr val="windowText" lastClr="000000"/>
              </a:solidFill>
              <a:effectLst/>
              <a:latin typeface="+mn-lt"/>
              <a:ea typeface="+mn-ea"/>
              <a:cs typeface="+mn-cs"/>
            </a:rPr>
            <a:t>実績</a:t>
          </a:r>
          <a:r>
            <a:rPr kumimoji="1" lang="ja-JP" altLang="en-US" sz="1100">
              <a:solidFill>
                <a:schemeClr val="tx1"/>
              </a:solidFill>
              <a:latin typeface="ＭＳ ゴシック" panose="020B0609070205080204" pitchFamily="49" charset="-128"/>
              <a:ea typeface="ＭＳ ゴシック" panose="020B0609070205080204" pitchFamily="49" charset="-128"/>
            </a:rPr>
            <a:t>として可</a:t>
          </a:r>
        </a:p>
      </xdr:txBody>
    </xdr:sp>
    <xdr:clientData/>
  </xdr:oneCellAnchor>
  <xdr:oneCellAnchor>
    <xdr:from>
      <xdr:col>28</xdr:col>
      <xdr:colOff>257735</xdr:colOff>
      <xdr:row>1</xdr:row>
      <xdr:rowOff>67236</xdr:rowOff>
    </xdr:from>
    <xdr:ext cx="2000251" cy="462643"/>
    <xdr:sp macro="" textlink="">
      <xdr:nvSpPr>
        <xdr:cNvPr id="43" name="四角形吹き出し 42">
          <a:extLst>
            <a:ext uri="{FF2B5EF4-FFF2-40B4-BE49-F238E27FC236}">
              <a16:creationId xmlns:a16="http://schemas.microsoft.com/office/drawing/2014/main" id="{00000000-0008-0000-0500-00002B000000}"/>
            </a:ext>
          </a:extLst>
        </xdr:cNvPr>
        <xdr:cNvSpPr/>
      </xdr:nvSpPr>
      <xdr:spPr>
        <a:xfrm>
          <a:off x="8919882" y="381001"/>
          <a:ext cx="2000251" cy="462643"/>
        </a:xfrm>
        <a:prstGeom prst="wedgeRectCallout">
          <a:avLst>
            <a:gd name="adj1" fmla="val 63576"/>
            <a:gd name="adj2" fmla="val 100572"/>
          </a:avLst>
        </a:prstGeom>
        <a:solidFill>
          <a:schemeClr val="accent3">
            <a:lumMod val="60000"/>
            <a:lumOff val="40000"/>
          </a:schemeClr>
        </a:solidFill>
        <a:ln w="127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36000" rIns="36000" bIns="36000" rtlCol="0" anchor="ctr" anchorCtr="0">
          <a:noAutofit/>
        </a:bodyPr>
        <a:lstStyle/>
        <a:p>
          <a:pPr algn="l"/>
          <a:r>
            <a:rPr kumimoji="1" lang="ja-JP" altLang="en-US" sz="1100" b="1">
              <a:solidFill>
                <a:srgbClr val="FF0000"/>
              </a:solidFill>
              <a:latin typeface="ＭＳ ゴシック" panose="020B0609070205080204" pitchFamily="49" charset="-128"/>
              <a:ea typeface="ＭＳ ゴシック" panose="020B0609070205080204" pitchFamily="49" charset="-128"/>
            </a:rPr>
            <a:t>通期の場合、月単位の記載は不要</a:t>
          </a:r>
          <a:endParaRPr kumimoji="1" lang="en-US" altLang="ja-JP" sz="1100" b="1">
            <a:solidFill>
              <a:srgbClr val="FF0000"/>
            </a:solidFill>
            <a:latin typeface="ＭＳ ゴシック" panose="020B0609070205080204" pitchFamily="49" charset="-128"/>
            <a:ea typeface="ＭＳ ゴシック" panose="020B0609070205080204" pitchFamily="49" charset="-128"/>
          </a:endParaRPr>
        </a:p>
      </xdr:txBody>
    </xdr:sp>
    <xdr:clientData/>
  </xdr:oneCellAnchor>
  <xdr:twoCellAnchor>
    <xdr:from>
      <xdr:col>23</xdr:col>
      <xdr:colOff>122465</xdr:colOff>
      <xdr:row>1</xdr:row>
      <xdr:rowOff>128815</xdr:rowOff>
    </xdr:from>
    <xdr:to>
      <xdr:col>25</xdr:col>
      <xdr:colOff>0</xdr:colOff>
      <xdr:row>3</xdr:row>
      <xdr:rowOff>81643</xdr:rowOff>
    </xdr:to>
    <xdr:sp macro="" textlink="">
      <xdr:nvSpPr>
        <xdr:cNvPr id="41" name="楕円 40">
          <a:extLst>
            <a:ext uri="{FF2B5EF4-FFF2-40B4-BE49-F238E27FC236}">
              <a16:creationId xmlns:a16="http://schemas.microsoft.com/office/drawing/2014/main" id="{00000000-0008-0000-0500-000029000000}"/>
            </a:ext>
          </a:extLst>
        </xdr:cNvPr>
        <xdr:cNvSpPr/>
      </xdr:nvSpPr>
      <xdr:spPr>
        <a:xfrm>
          <a:off x="7228115" y="443140"/>
          <a:ext cx="506185" cy="343353"/>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T26"/>
  <sheetViews>
    <sheetView tabSelected="1" view="pageBreakPreview" zoomScale="70" zoomScaleNormal="115" zoomScaleSheetLayoutView="70" workbookViewId="0">
      <selection activeCell="F18" sqref="F18:T18"/>
    </sheetView>
  </sheetViews>
  <sheetFormatPr defaultColWidth="9" defaultRowHeight="13.5"/>
  <cols>
    <col min="1" max="20" width="4.625" style="59" customWidth="1"/>
    <col min="21" max="16384" width="9" style="59"/>
  </cols>
  <sheetData>
    <row r="1" spans="1:20" ht="18" customHeight="1">
      <c r="T1" s="58" t="s">
        <v>36</v>
      </c>
    </row>
    <row r="2" spans="1:20" ht="18" customHeight="1"/>
    <row r="3" spans="1:20" ht="18" customHeight="1">
      <c r="B3" s="122"/>
      <c r="I3" s="60"/>
      <c r="N3" s="61" t="s">
        <v>37</v>
      </c>
      <c r="O3" s="62"/>
      <c r="P3" s="61" t="s">
        <v>38</v>
      </c>
      <c r="Q3" s="61"/>
      <c r="R3" s="61" t="s">
        <v>39</v>
      </c>
      <c r="S3" s="61"/>
      <c r="T3" s="61" t="s">
        <v>40</v>
      </c>
    </row>
    <row r="4" spans="1:20" ht="18" customHeight="1">
      <c r="A4" s="63"/>
      <c r="B4" s="122"/>
      <c r="I4" s="60"/>
      <c r="N4" s="64"/>
      <c r="O4" s="64"/>
      <c r="P4" s="64"/>
      <c r="Q4" s="61"/>
      <c r="R4" s="64"/>
      <c r="S4" s="61"/>
      <c r="T4" s="64"/>
    </row>
    <row r="5" spans="1:20" ht="21.6" customHeight="1">
      <c r="A5" s="135" t="s">
        <v>82</v>
      </c>
      <c r="B5" s="135"/>
      <c r="C5" s="135"/>
      <c r="D5" s="135"/>
      <c r="E5" s="135"/>
      <c r="F5" s="135"/>
      <c r="G5" s="64"/>
    </row>
    <row r="6" spans="1:20" ht="20.45" customHeight="1">
      <c r="F6" s="65"/>
      <c r="K6" s="63"/>
      <c r="L6" s="63"/>
      <c r="M6" s="66" t="s">
        <v>41</v>
      </c>
      <c r="N6" s="136"/>
      <c r="O6" s="136"/>
      <c r="P6" s="136"/>
      <c r="Q6" s="136"/>
      <c r="R6" s="136"/>
      <c r="S6" s="136"/>
      <c r="T6" s="136"/>
    </row>
    <row r="7" spans="1:20" ht="20.45" customHeight="1">
      <c r="F7" s="67"/>
      <c r="G7" s="67"/>
      <c r="H7" s="67"/>
      <c r="I7" s="68"/>
      <c r="K7" s="63"/>
      <c r="L7" s="63"/>
      <c r="M7" s="69" t="s">
        <v>42</v>
      </c>
      <c r="N7" s="136"/>
      <c r="O7" s="136"/>
      <c r="P7" s="136"/>
      <c r="Q7" s="136"/>
      <c r="R7" s="136"/>
      <c r="S7" s="136"/>
      <c r="T7" s="136"/>
    </row>
    <row r="8" spans="1:20" ht="20.45" customHeight="1">
      <c r="F8" s="67"/>
      <c r="G8" s="67"/>
      <c r="H8" s="67"/>
      <c r="I8" s="68"/>
      <c r="M8" s="69" t="s">
        <v>43</v>
      </c>
      <c r="N8" s="136"/>
      <c r="O8" s="136"/>
      <c r="P8" s="136"/>
      <c r="Q8" s="136"/>
      <c r="R8" s="136"/>
      <c r="S8" s="136"/>
      <c r="T8" s="136"/>
    </row>
    <row r="9" spans="1:20" ht="18" customHeight="1">
      <c r="F9" s="67"/>
      <c r="G9" s="67"/>
      <c r="H9" s="67"/>
      <c r="I9" s="68"/>
      <c r="M9" s="69"/>
      <c r="N9" s="123"/>
      <c r="O9" s="123"/>
      <c r="P9" s="123"/>
      <c r="Q9" s="123"/>
      <c r="R9" s="123"/>
      <c r="S9" s="123"/>
      <c r="T9" s="124"/>
    </row>
    <row r="10" spans="1:20" ht="18" customHeight="1"/>
    <row r="11" spans="1:20" ht="24.6" customHeight="1">
      <c r="D11" s="70"/>
      <c r="E11" s="70"/>
      <c r="F11" s="70"/>
      <c r="G11" s="137" t="s">
        <v>44</v>
      </c>
      <c r="H11" s="137"/>
      <c r="I11" s="137"/>
      <c r="J11" s="137"/>
      <c r="K11" s="137"/>
      <c r="L11" s="137"/>
      <c r="M11" s="137"/>
      <c r="N11" s="137"/>
      <c r="O11" s="137"/>
      <c r="P11" s="70"/>
      <c r="Q11" s="70"/>
      <c r="R11" s="70"/>
      <c r="S11" s="70"/>
    </row>
    <row r="12" spans="1:20" ht="18" customHeight="1">
      <c r="D12" s="70"/>
      <c r="E12" s="70"/>
      <c r="F12" s="70"/>
      <c r="G12" s="121"/>
      <c r="H12" s="121"/>
      <c r="I12" s="121"/>
      <c r="J12" s="121"/>
      <c r="K12" s="121"/>
      <c r="L12" s="121"/>
      <c r="M12" s="121"/>
      <c r="N12" s="121"/>
      <c r="O12" s="121"/>
      <c r="P12" s="70"/>
      <c r="Q12" s="70"/>
      <c r="R12" s="70"/>
      <c r="S12" s="70"/>
    </row>
    <row r="13" spans="1:20" ht="18" customHeight="1">
      <c r="D13" s="70"/>
      <c r="E13" s="70"/>
      <c r="F13" s="70"/>
      <c r="G13" s="121"/>
      <c r="H13" s="121"/>
      <c r="I13" s="121"/>
      <c r="J13" s="121"/>
      <c r="K13" s="121"/>
      <c r="L13" s="121"/>
      <c r="M13" s="121"/>
      <c r="N13" s="121"/>
      <c r="O13" s="121"/>
      <c r="P13" s="70"/>
      <c r="Q13" s="70"/>
      <c r="R13" s="70"/>
      <c r="S13" s="70"/>
    </row>
    <row r="14" spans="1:20" ht="18" customHeight="1">
      <c r="D14" s="70"/>
      <c r="E14" s="70"/>
      <c r="F14" s="70"/>
      <c r="G14" s="121"/>
      <c r="H14" s="121"/>
      <c r="I14" s="121"/>
      <c r="J14" s="121"/>
      <c r="K14" s="121"/>
      <c r="L14" s="121"/>
      <c r="M14" s="121"/>
      <c r="N14" s="121"/>
      <c r="O14" s="121"/>
      <c r="P14" s="70"/>
      <c r="Q14" s="70"/>
      <c r="R14" s="70"/>
      <c r="S14" s="70"/>
    </row>
    <row r="15" spans="1:20" ht="18" customHeight="1">
      <c r="A15" s="138" t="s">
        <v>45</v>
      </c>
      <c r="B15" s="138"/>
      <c r="C15" s="138"/>
      <c r="D15" s="138"/>
      <c r="E15" s="138"/>
      <c r="F15" s="138"/>
      <c r="G15" s="138"/>
      <c r="H15" s="138"/>
      <c r="I15" s="138"/>
      <c r="J15" s="138"/>
      <c r="K15" s="138"/>
      <c r="L15" s="138"/>
      <c r="M15" s="138"/>
      <c r="N15" s="138"/>
      <c r="O15" s="138"/>
      <c r="P15" s="138"/>
      <c r="Q15" s="138"/>
      <c r="R15" s="138"/>
      <c r="S15" s="138"/>
      <c r="T15" s="138"/>
    </row>
    <row r="16" spans="1:20" ht="18" customHeight="1">
      <c r="A16" s="71"/>
      <c r="B16" s="71"/>
      <c r="C16" s="71"/>
      <c r="D16" s="71"/>
      <c r="E16" s="71"/>
      <c r="F16" s="71"/>
      <c r="G16" s="71"/>
      <c r="H16" s="71"/>
      <c r="I16" s="71"/>
      <c r="J16" s="71"/>
      <c r="K16" s="71"/>
      <c r="L16" s="71"/>
      <c r="M16" s="71"/>
      <c r="N16" s="71"/>
      <c r="O16" s="71"/>
      <c r="P16" s="71"/>
      <c r="Q16" s="71"/>
      <c r="R16" s="71"/>
      <c r="S16" s="71"/>
      <c r="T16" s="71"/>
    </row>
    <row r="17" spans="1:20" ht="18" customHeight="1"/>
    <row r="18" spans="1:20" ht="54" customHeight="1">
      <c r="A18" s="120">
        <v>1</v>
      </c>
      <c r="B18" s="139" t="s">
        <v>46</v>
      </c>
      <c r="C18" s="140"/>
      <c r="D18" s="140"/>
      <c r="E18" s="140"/>
      <c r="F18" s="141"/>
      <c r="G18" s="141"/>
      <c r="H18" s="141"/>
      <c r="I18" s="141"/>
      <c r="J18" s="141"/>
      <c r="K18" s="141"/>
      <c r="L18" s="141"/>
      <c r="M18" s="141"/>
      <c r="N18" s="141"/>
      <c r="O18" s="141"/>
      <c r="P18" s="141"/>
      <c r="Q18" s="141"/>
      <c r="R18" s="141"/>
      <c r="S18" s="141"/>
      <c r="T18" s="142"/>
    </row>
    <row r="19" spans="1:20" ht="54" customHeight="1">
      <c r="A19" s="120">
        <v>2</v>
      </c>
      <c r="B19" s="139" t="s">
        <v>47</v>
      </c>
      <c r="C19" s="140"/>
      <c r="D19" s="140"/>
      <c r="E19" s="140"/>
      <c r="F19" s="143"/>
      <c r="G19" s="141"/>
      <c r="H19" s="141"/>
      <c r="I19" s="141"/>
      <c r="J19" s="141"/>
      <c r="K19" s="141"/>
      <c r="L19" s="141"/>
      <c r="M19" s="141"/>
      <c r="N19" s="141"/>
      <c r="O19" s="141"/>
      <c r="P19" s="141"/>
      <c r="Q19" s="141"/>
      <c r="R19" s="141"/>
      <c r="S19" s="141"/>
      <c r="T19" s="142"/>
    </row>
    <row r="20" spans="1:20" ht="54" customHeight="1">
      <c r="A20" s="120">
        <v>3</v>
      </c>
      <c r="B20" s="139" t="s">
        <v>48</v>
      </c>
      <c r="C20" s="140"/>
      <c r="D20" s="140"/>
      <c r="E20" s="140"/>
      <c r="F20" s="72" t="s">
        <v>37</v>
      </c>
      <c r="G20" s="73"/>
      <c r="H20" s="74" t="s">
        <v>38</v>
      </c>
      <c r="I20" s="74"/>
      <c r="J20" s="74" t="s">
        <v>39</v>
      </c>
      <c r="K20" s="74"/>
      <c r="L20" s="74" t="s">
        <v>40</v>
      </c>
      <c r="M20" s="74" t="s">
        <v>49</v>
      </c>
      <c r="N20" s="74" t="s">
        <v>37</v>
      </c>
      <c r="O20" s="73"/>
      <c r="P20" s="74" t="s">
        <v>38</v>
      </c>
      <c r="Q20" s="74"/>
      <c r="R20" s="74" t="s">
        <v>39</v>
      </c>
      <c r="S20" s="74"/>
      <c r="T20" s="75" t="s">
        <v>40</v>
      </c>
    </row>
    <row r="21" spans="1:20" ht="26.45" customHeight="1">
      <c r="A21" s="126">
        <v>4</v>
      </c>
      <c r="B21" s="127" t="s">
        <v>50</v>
      </c>
      <c r="C21" s="128"/>
      <c r="D21" s="128"/>
      <c r="E21" s="129"/>
      <c r="F21" s="80" t="s">
        <v>51</v>
      </c>
      <c r="G21" s="130" t="s">
        <v>73</v>
      </c>
      <c r="H21" s="130"/>
      <c r="I21" s="130"/>
      <c r="J21" s="130"/>
      <c r="K21" s="130"/>
      <c r="L21" s="130"/>
      <c r="M21" s="130"/>
      <c r="N21" s="130"/>
      <c r="O21" s="130"/>
      <c r="P21" s="130"/>
      <c r="Q21" s="130"/>
      <c r="R21" s="130"/>
      <c r="S21" s="130"/>
      <c r="T21" s="131"/>
    </row>
    <row r="22" spans="1:20" ht="26.45" customHeight="1">
      <c r="A22" s="126"/>
      <c r="B22" s="127"/>
      <c r="C22" s="128"/>
      <c r="D22" s="128"/>
      <c r="E22" s="129"/>
      <c r="F22" s="81" t="s">
        <v>58</v>
      </c>
      <c r="G22" s="132" t="s">
        <v>59</v>
      </c>
      <c r="H22" s="133"/>
      <c r="I22" s="133"/>
      <c r="J22" s="133"/>
      <c r="K22" s="133"/>
      <c r="L22" s="133"/>
      <c r="M22" s="133"/>
      <c r="N22" s="133"/>
      <c r="O22" s="133"/>
      <c r="P22" s="133"/>
      <c r="Q22" s="133"/>
      <c r="R22" s="133"/>
      <c r="S22" s="133"/>
      <c r="T22" s="134"/>
    </row>
    <row r="23" spans="1:20" ht="27" customHeight="1">
      <c r="A23" s="144">
        <v>5</v>
      </c>
      <c r="B23" s="146" t="s">
        <v>52</v>
      </c>
      <c r="C23" s="146"/>
      <c r="D23" s="146"/>
      <c r="E23" s="147"/>
      <c r="F23" s="148"/>
      <c r="G23" s="148"/>
      <c r="H23" s="148"/>
      <c r="I23" s="148"/>
      <c r="J23" s="148"/>
      <c r="K23" s="148"/>
      <c r="L23" s="148"/>
      <c r="M23" s="148"/>
      <c r="N23" s="148"/>
      <c r="O23" s="148"/>
      <c r="P23" s="148"/>
      <c r="Q23" s="148"/>
      <c r="R23" s="148"/>
      <c r="S23" s="148"/>
      <c r="T23" s="149"/>
    </row>
    <row r="24" spans="1:20" ht="27" customHeight="1">
      <c r="A24" s="145"/>
      <c r="B24" s="152" t="s">
        <v>53</v>
      </c>
      <c r="C24" s="152"/>
      <c r="D24" s="152"/>
      <c r="E24" s="153"/>
      <c r="F24" s="150"/>
      <c r="G24" s="150"/>
      <c r="H24" s="150"/>
      <c r="I24" s="150"/>
      <c r="J24" s="150"/>
      <c r="K24" s="150"/>
      <c r="L24" s="150"/>
      <c r="M24" s="150"/>
      <c r="N24" s="150"/>
      <c r="O24" s="150"/>
      <c r="P24" s="150"/>
      <c r="Q24" s="150"/>
      <c r="R24" s="150"/>
      <c r="S24" s="150"/>
      <c r="T24" s="151"/>
    </row>
    <row r="25" spans="1:20" ht="14.25">
      <c r="A25" s="125"/>
      <c r="B25" s="125"/>
      <c r="C25" s="125"/>
      <c r="D25" s="125"/>
      <c r="E25" s="125"/>
      <c r="F25" s="125"/>
      <c r="G25" s="125"/>
      <c r="H25" s="125"/>
      <c r="I25" s="125"/>
      <c r="J25" s="125"/>
      <c r="K25" s="125"/>
      <c r="L25" s="125"/>
      <c r="M25" s="125"/>
      <c r="N25" s="125"/>
      <c r="O25" s="125"/>
      <c r="P25" s="125"/>
      <c r="Q25" s="125"/>
      <c r="R25" s="125"/>
      <c r="S25" s="125"/>
      <c r="T25" s="125"/>
    </row>
    <row r="26" spans="1:20" ht="14.25">
      <c r="A26" s="154" t="s">
        <v>54</v>
      </c>
      <c r="B26" s="154"/>
      <c r="C26" s="154"/>
      <c r="D26" s="154"/>
      <c r="E26" s="154"/>
      <c r="F26" s="154"/>
      <c r="G26" s="154"/>
      <c r="H26" s="154"/>
      <c r="I26" s="154"/>
      <c r="J26" s="154"/>
      <c r="K26" s="154"/>
      <c r="L26" s="154"/>
      <c r="M26" s="154"/>
      <c r="N26" s="154"/>
      <c r="O26" s="154"/>
      <c r="P26" s="154"/>
      <c r="Q26" s="154"/>
      <c r="R26" s="154"/>
      <c r="S26" s="154"/>
      <c r="T26" s="154"/>
    </row>
  </sheetData>
  <mergeCells count="20">
    <mergeCell ref="A23:A24"/>
    <mergeCell ref="B23:E23"/>
    <mergeCell ref="F23:T24"/>
    <mergeCell ref="B24:E24"/>
    <mergeCell ref="A26:T26"/>
    <mergeCell ref="A21:A22"/>
    <mergeCell ref="B21:E22"/>
    <mergeCell ref="G21:T21"/>
    <mergeCell ref="G22:T22"/>
    <mergeCell ref="A5:F5"/>
    <mergeCell ref="N6:T6"/>
    <mergeCell ref="N7:T7"/>
    <mergeCell ref="N8:T8"/>
    <mergeCell ref="G11:O11"/>
    <mergeCell ref="A15:T15"/>
    <mergeCell ref="B18:E18"/>
    <mergeCell ref="F18:T18"/>
    <mergeCell ref="B19:E19"/>
    <mergeCell ref="F19:T19"/>
    <mergeCell ref="B20:E20"/>
  </mergeCells>
  <phoneticPr fontId="14"/>
  <printOptions horizontalCentered="1"/>
  <pageMargins left="0.78740157480314965" right="0.70866141732283472" top="0.74803149606299213" bottom="0.74803149606299213" header="0.31496062992125984" footer="0.31496062992125984"/>
  <pageSetup paperSize="9" scale="94" orientation="portrait" r:id="rId1"/>
  <headerFooter>
    <oddHeader>&amp;R&amp;A</oddHead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2B9969-BFB1-497F-9A7E-80515C58BFA3}">
  <sheetPr>
    <tabColor rgb="FFFFFF00"/>
  </sheetPr>
  <dimension ref="B1:AN106"/>
  <sheetViews>
    <sheetView view="pageBreakPreview" zoomScale="70" zoomScaleNormal="75" zoomScaleSheetLayoutView="70" workbookViewId="0">
      <selection activeCell="AI10" sqref="AI10:AI11"/>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
      <c r="B1" s="6" t="s">
        <v>0</v>
      </c>
      <c r="L1" s="6"/>
      <c r="Q1" s="78"/>
      <c r="R1" s="107"/>
      <c r="S1" s="79"/>
      <c r="T1" s="79"/>
      <c r="AB1" s="6"/>
      <c r="AF1" s="6" t="s">
        <v>1</v>
      </c>
    </row>
    <row r="3" spans="2:40" ht="17.25">
      <c r="B3" s="4" t="s">
        <v>2</v>
      </c>
      <c r="C3" s="9"/>
      <c r="P3" s="8"/>
      <c r="R3" s="8"/>
      <c r="U3" s="8" t="s">
        <v>80</v>
      </c>
      <c r="AN3" s="105"/>
    </row>
    <row r="4" spans="2:40" ht="17.25">
      <c r="B4" s="5" t="s">
        <v>101</v>
      </c>
      <c r="C4" s="9"/>
      <c r="P4" s="105"/>
      <c r="AN4" s="106"/>
    </row>
    <row r="5" spans="2:40" ht="19.149999999999999" customHeight="1" thickBot="1">
      <c r="B5" s="57">
        <v>2026</v>
      </c>
      <c r="C5" s="105" t="s">
        <v>38</v>
      </c>
      <c r="AN5" s="106"/>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c r="AN6" s="106"/>
    </row>
    <row r="7" spans="2:40">
      <c r="B7" s="11" t="s">
        <v>6</v>
      </c>
      <c r="C7" s="12">
        <v>1</v>
      </c>
      <c r="D7" s="12">
        <v>2</v>
      </c>
      <c r="E7" s="12">
        <v>3</v>
      </c>
      <c r="F7" s="12">
        <v>4</v>
      </c>
      <c r="G7" s="12">
        <v>5</v>
      </c>
      <c r="H7" s="12">
        <v>6</v>
      </c>
      <c r="I7" s="12">
        <v>7</v>
      </c>
      <c r="J7" s="12">
        <v>8</v>
      </c>
      <c r="K7" s="12">
        <v>9</v>
      </c>
      <c r="L7" s="12">
        <v>10</v>
      </c>
      <c r="M7" s="12">
        <v>11</v>
      </c>
      <c r="N7" s="12">
        <v>12</v>
      </c>
      <c r="O7" s="12">
        <v>13</v>
      </c>
      <c r="P7" s="12">
        <v>14</v>
      </c>
      <c r="Q7" s="12">
        <v>15</v>
      </c>
      <c r="R7" s="12">
        <v>16</v>
      </c>
      <c r="S7" s="12">
        <v>17</v>
      </c>
      <c r="T7" s="12">
        <v>18</v>
      </c>
      <c r="U7" s="12">
        <v>19</v>
      </c>
      <c r="V7" s="12">
        <v>20</v>
      </c>
      <c r="W7" s="12">
        <v>21</v>
      </c>
      <c r="X7" s="12">
        <v>22</v>
      </c>
      <c r="Y7" s="12">
        <v>23</v>
      </c>
      <c r="Z7" s="12">
        <v>24</v>
      </c>
      <c r="AA7" s="12">
        <v>25</v>
      </c>
      <c r="AB7" s="12">
        <v>26</v>
      </c>
      <c r="AC7" s="12">
        <v>27</v>
      </c>
      <c r="AD7" s="12">
        <v>28</v>
      </c>
      <c r="AE7" s="12">
        <v>29</v>
      </c>
      <c r="AF7" s="12">
        <v>30</v>
      </c>
      <c r="AG7" s="12"/>
      <c r="AH7" s="158"/>
      <c r="AI7" s="161"/>
      <c r="AJ7" s="166"/>
      <c r="AK7" s="167"/>
      <c r="AL7" s="168"/>
      <c r="AN7" s="106"/>
    </row>
    <row r="8" spans="2:40">
      <c r="B8" s="11" t="s">
        <v>7</v>
      </c>
      <c r="C8" s="17" t="str">
        <f>IF(C7&gt;0,TEXT(DATE($B5,$C6,C7),"aaa"),"")</f>
        <v>水</v>
      </c>
      <c r="D8" s="17" t="str">
        <f t="shared" ref="D8" si="0">IF(D7&gt;0,TEXT(DATE($B5,$C6,D7),"aaa"),"")</f>
        <v>木</v>
      </c>
      <c r="E8" s="17" t="str">
        <f t="shared" ref="E8" si="1">IF(E7&gt;0,TEXT(DATE($B5,$C6,E7),"aaa"),"")</f>
        <v>金</v>
      </c>
      <c r="F8" s="17" t="str">
        <f t="shared" ref="F8" si="2">IF(F7&gt;0,TEXT(DATE($B5,$C6,F7),"aaa"),"")</f>
        <v>土</v>
      </c>
      <c r="G8" s="17" t="str">
        <f t="shared" ref="G8" si="3">IF(G7&gt;0,TEXT(DATE($B5,$C6,G7),"aaa"),"")</f>
        <v>日</v>
      </c>
      <c r="H8" s="17" t="str">
        <f t="shared" ref="H8" si="4">IF(H7&gt;0,TEXT(DATE($B5,$C6,H7),"aaa"),"")</f>
        <v>月</v>
      </c>
      <c r="I8" s="17" t="str">
        <f t="shared" ref="I8" si="5">IF(I7&gt;0,TEXT(DATE($B5,$C6,I7),"aaa"),"")</f>
        <v>火</v>
      </c>
      <c r="J8" s="17" t="str">
        <f t="shared" ref="J8" si="6">IF(J7&gt;0,TEXT(DATE($B5,$C6,J7),"aaa"),"")</f>
        <v>水</v>
      </c>
      <c r="K8" s="17" t="str">
        <f t="shared" ref="K8" si="7">IF(K7&gt;0,TEXT(DATE($B5,$C6,K7),"aaa"),"")</f>
        <v>木</v>
      </c>
      <c r="L8" s="17" t="str">
        <f t="shared" ref="L8" si="8">IF(L7&gt;0,TEXT(DATE($B5,$C6,L7),"aaa"),"")</f>
        <v>金</v>
      </c>
      <c r="M8" s="17" t="str">
        <f t="shared" ref="M8" si="9">IF(M7&gt;0,TEXT(DATE($B5,$C6,M7),"aaa"),"")</f>
        <v>土</v>
      </c>
      <c r="N8" s="17" t="str">
        <f t="shared" ref="N8" si="10">IF(N7&gt;0,TEXT(DATE($B5,$C6,N7),"aaa"),"")</f>
        <v>日</v>
      </c>
      <c r="O8" s="17" t="str">
        <f t="shared" ref="O8" si="11">IF(O7&gt;0,TEXT(DATE($B5,$C6,O7),"aaa"),"")</f>
        <v>月</v>
      </c>
      <c r="P8" s="17" t="str">
        <f t="shared" ref="P8" si="12">IF(P7&gt;0,TEXT(DATE($B5,$C6,P7),"aaa"),"")</f>
        <v>火</v>
      </c>
      <c r="Q8" s="17" t="str">
        <f t="shared" ref="Q8" si="13">IF(Q7&gt;0,TEXT(DATE($B5,$C6,Q7),"aaa"),"")</f>
        <v>水</v>
      </c>
      <c r="R8" s="17" t="str">
        <f t="shared" ref="R8" si="14">IF(R7&gt;0,TEXT(DATE($B5,$C6,R7),"aaa"),"")</f>
        <v>木</v>
      </c>
      <c r="S8" s="17" t="str">
        <f t="shared" ref="S8" si="15">IF(S7&gt;0,TEXT(DATE($B5,$C6,S7),"aaa"),"")</f>
        <v>金</v>
      </c>
      <c r="T8" s="17" t="str">
        <f t="shared" ref="T8" si="16">IF(T7&gt;0,TEXT(DATE($B5,$C6,T7),"aaa"),"")</f>
        <v>土</v>
      </c>
      <c r="U8" s="17" t="str">
        <f t="shared" ref="U8" si="17">IF(U7&gt;0,TEXT(DATE($B5,$C6,U7),"aaa"),"")</f>
        <v>日</v>
      </c>
      <c r="V8" s="17" t="str">
        <f t="shared" ref="V8" si="18">IF(V7&gt;0,TEXT(DATE($B5,$C6,V7),"aaa"),"")</f>
        <v>月</v>
      </c>
      <c r="W8" s="17" t="str">
        <f t="shared" ref="W8" si="19">IF(W7&gt;0,TEXT(DATE($B5,$C6,W7),"aaa"),"")</f>
        <v>火</v>
      </c>
      <c r="X8" s="17" t="str">
        <f t="shared" ref="X8" si="20">IF(X7&gt;0,TEXT(DATE($B5,$C6,X7),"aaa"),"")</f>
        <v>水</v>
      </c>
      <c r="Y8" s="17" t="str">
        <f t="shared" ref="Y8" si="21">IF(Y7&gt;0,TEXT(DATE($B5,$C6,Y7),"aaa"),"")</f>
        <v>木</v>
      </c>
      <c r="Z8" s="17" t="str">
        <f t="shared" ref="Z8" si="22">IF(Z7&gt;0,TEXT(DATE($B5,$C6,Z7),"aaa"),"")</f>
        <v>金</v>
      </c>
      <c r="AA8" s="17" t="str">
        <f t="shared" ref="AA8" si="23">IF(AA7&gt;0,TEXT(DATE($B5,$C6,AA7),"aaa"),"")</f>
        <v>土</v>
      </c>
      <c r="AB8" s="17" t="str">
        <f t="shared" ref="AB8" si="24">IF(AB7&gt;0,TEXT(DATE($B5,$C6,AB7),"aaa"),"")</f>
        <v>日</v>
      </c>
      <c r="AC8" s="17" t="str">
        <f t="shared" ref="AC8" si="25">IF(AC7&gt;0,TEXT(DATE($B5,$C6,AC7),"aaa"),"")</f>
        <v>月</v>
      </c>
      <c r="AD8" s="17" t="str">
        <f t="shared" ref="AD8" si="26">IF(AD7&gt;0,TEXT(DATE($B5,$C6,AD7),"aaa"),"")</f>
        <v>火</v>
      </c>
      <c r="AE8" s="17" t="str">
        <f t="shared" ref="AE8" si="27">IF(AE7&gt;0,TEXT(DATE($B5,$C6,AE7),"aaa"),"")</f>
        <v>水</v>
      </c>
      <c r="AF8" s="17" t="str">
        <f t="shared" ref="AF8" si="28">IF(AF7&gt;0,TEXT(DATE($B5,$C6,AF7),"aaa"),"")</f>
        <v>木</v>
      </c>
      <c r="AG8" s="17" t="str">
        <f t="shared" ref="AG8" si="29">IF(AG7&gt;0,TEXT(DATE($B5,$C6,AG7),"aaa"),"")</f>
        <v/>
      </c>
      <c r="AH8" s="158"/>
      <c r="AI8" s="161"/>
      <c r="AJ8" s="169" t="s">
        <v>70</v>
      </c>
      <c r="AK8" s="171" t="s">
        <v>71</v>
      </c>
      <c r="AL8" s="173" t="s">
        <v>72</v>
      </c>
      <c r="AN8" s="106"/>
    </row>
    <row r="9" spans="2:40" s="25" customFormat="1" ht="99.95" customHeight="1">
      <c r="B9" s="20" t="s">
        <v>15</v>
      </c>
      <c r="C9" s="111"/>
      <c r="D9" s="22"/>
      <c r="E9" s="111"/>
      <c r="F9" s="22"/>
      <c r="G9" s="111"/>
      <c r="H9" s="22"/>
      <c r="I9" s="22"/>
      <c r="J9" s="111"/>
      <c r="K9" s="22"/>
      <c r="L9" s="22"/>
      <c r="M9" s="22"/>
      <c r="N9" s="22"/>
      <c r="O9" s="22"/>
      <c r="P9" s="22"/>
      <c r="Q9" s="22"/>
      <c r="R9" s="22"/>
      <c r="S9" s="22"/>
      <c r="T9" s="22"/>
      <c r="U9" s="22"/>
      <c r="V9" s="22"/>
      <c r="W9" s="22"/>
      <c r="X9" s="111"/>
      <c r="Y9" s="22"/>
      <c r="Z9" s="22"/>
      <c r="AA9" s="22"/>
      <c r="AB9" s="22"/>
      <c r="AC9" s="22"/>
      <c r="AD9" s="22"/>
      <c r="AE9" s="111"/>
      <c r="AF9" s="22"/>
      <c r="AG9" s="22"/>
      <c r="AH9" s="159"/>
      <c r="AI9" s="162"/>
      <c r="AJ9" s="170"/>
      <c r="AK9" s="172"/>
      <c r="AL9" s="170"/>
    </row>
    <row r="10" spans="2:40" s="28" customFormat="1">
      <c r="B10" s="11" t="s">
        <v>16</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27">
        <f>COUNTIF(C10:AG10,"●")</f>
        <v>0</v>
      </c>
      <c r="AI10" s="174"/>
      <c r="AJ10" s="176"/>
      <c r="AK10" s="90">
        <f>IF(AI10&gt;0,ROUNDDOWN(AH10/AI10,3),0)</f>
        <v>0</v>
      </c>
      <c r="AL10" s="88" t="str">
        <f>IF(AI10&gt;0,IF(OR(AH10&gt;=AJ10,AK10&gt;=0.285),"○","×"),"")</f>
        <v/>
      </c>
      <c r="AN10" s="83" t="s">
        <v>66</v>
      </c>
    </row>
    <row r="11" spans="2:40" s="28" customFormat="1" ht="14.25" thickBot="1">
      <c r="B11" s="77" t="s">
        <v>65</v>
      </c>
      <c r="C11" s="30"/>
      <c r="D11" s="112"/>
      <c r="E11" s="112"/>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92">
        <f>COUNTIF(C11:AG11,"●")</f>
        <v>0</v>
      </c>
      <c r="AI11" s="175"/>
      <c r="AJ11" s="177"/>
      <c r="AK11" s="91">
        <f>IF(AI10&gt;0,ROUNDDOWN(AH11/AI10,3),0)</f>
        <v>0</v>
      </c>
      <c r="AL11" s="89" t="str">
        <f>IF(AI10&gt;0,IF(OR(AH11&gt;=AJ10,AK11&gt;=0.285),"○","×"),"")</f>
        <v/>
      </c>
      <c r="AN11" s="85"/>
    </row>
    <row r="12" spans="2:40" ht="14.25" thickBot="1">
      <c r="B12" s="7">
        <f>$B$5</f>
        <v>2026</v>
      </c>
      <c r="C12" s="87" t="s">
        <v>38</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N12" s="86" t="s">
        <v>67</v>
      </c>
    </row>
    <row r="13" spans="2:40" ht="13.5" customHeight="1">
      <c r="B13" s="10" t="s">
        <v>3</v>
      </c>
      <c r="C13" s="178">
        <v>5</v>
      </c>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c r="AH13" s="157" t="s">
        <v>4</v>
      </c>
      <c r="AI13" s="160" t="s">
        <v>5</v>
      </c>
      <c r="AJ13" s="163" t="s">
        <v>69</v>
      </c>
      <c r="AK13" s="164"/>
      <c r="AL13" s="165"/>
      <c r="AN13" s="86" t="s">
        <v>68</v>
      </c>
    </row>
    <row r="14" spans="2:40">
      <c r="B14" s="11" t="s">
        <v>6</v>
      </c>
      <c r="C14" s="12">
        <v>1</v>
      </c>
      <c r="D14" s="12">
        <v>2</v>
      </c>
      <c r="E14" s="12">
        <v>3</v>
      </c>
      <c r="F14" s="12">
        <v>4</v>
      </c>
      <c r="G14" s="12">
        <v>5</v>
      </c>
      <c r="H14" s="12">
        <v>6</v>
      </c>
      <c r="I14" s="12">
        <v>7</v>
      </c>
      <c r="J14" s="12">
        <v>8</v>
      </c>
      <c r="K14" s="12">
        <v>9</v>
      </c>
      <c r="L14" s="12">
        <v>10</v>
      </c>
      <c r="M14" s="12">
        <v>11</v>
      </c>
      <c r="N14" s="12">
        <v>12</v>
      </c>
      <c r="O14" s="12">
        <v>13</v>
      </c>
      <c r="P14" s="12">
        <v>14</v>
      </c>
      <c r="Q14" s="12">
        <v>15</v>
      </c>
      <c r="R14" s="12">
        <v>16</v>
      </c>
      <c r="S14" s="12">
        <v>17</v>
      </c>
      <c r="T14" s="12">
        <v>18</v>
      </c>
      <c r="U14" s="12">
        <v>19</v>
      </c>
      <c r="V14" s="12">
        <v>20</v>
      </c>
      <c r="W14" s="12">
        <v>21</v>
      </c>
      <c r="X14" s="12">
        <v>22</v>
      </c>
      <c r="Y14" s="12">
        <v>23</v>
      </c>
      <c r="Z14" s="12">
        <v>24</v>
      </c>
      <c r="AA14" s="12">
        <v>25</v>
      </c>
      <c r="AB14" s="12">
        <v>26</v>
      </c>
      <c r="AC14" s="12">
        <v>27</v>
      </c>
      <c r="AD14" s="12">
        <v>28</v>
      </c>
      <c r="AE14" s="12">
        <v>29</v>
      </c>
      <c r="AF14" s="12">
        <v>30</v>
      </c>
      <c r="AG14" s="12">
        <v>31</v>
      </c>
      <c r="AH14" s="158"/>
      <c r="AI14" s="161"/>
      <c r="AJ14" s="166"/>
      <c r="AK14" s="167"/>
      <c r="AL14" s="168"/>
    </row>
    <row r="15" spans="2:40">
      <c r="B15" s="11" t="s">
        <v>7</v>
      </c>
      <c r="C15" s="17" t="str">
        <f>IF(C14&gt;0,TEXT(DATE($B12,$C13,C14),"aaa"),"")</f>
        <v>金</v>
      </c>
      <c r="D15" s="17" t="str">
        <f t="shared" ref="D15:AG15" si="30">IF(D14&gt;0,TEXT(DATE($B12,$C13,D14),"aaa"),"")</f>
        <v>土</v>
      </c>
      <c r="E15" s="17" t="str">
        <f t="shared" si="30"/>
        <v>日</v>
      </c>
      <c r="F15" s="17" t="str">
        <f t="shared" si="30"/>
        <v>月</v>
      </c>
      <c r="G15" s="17" t="str">
        <f t="shared" si="30"/>
        <v>火</v>
      </c>
      <c r="H15" s="17" t="str">
        <f t="shared" si="30"/>
        <v>水</v>
      </c>
      <c r="I15" s="17" t="str">
        <f t="shared" si="30"/>
        <v>木</v>
      </c>
      <c r="J15" s="17" t="str">
        <f t="shared" si="30"/>
        <v>金</v>
      </c>
      <c r="K15" s="17" t="str">
        <f t="shared" si="30"/>
        <v>土</v>
      </c>
      <c r="L15" s="17" t="str">
        <f t="shared" si="30"/>
        <v>日</v>
      </c>
      <c r="M15" s="17" t="str">
        <f t="shared" si="30"/>
        <v>月</v>
      </c>
      <c r="N15" s="17" t="str">
        <f t="shared" si="30"/>
        <v>火</v>
      </c>
      <c r="O15" s="17" t="str">
        <f t="shared" si="30"/>
        <v>水</v>
      </c>
      <c r="P15" s="17" t="str">
        <f t="shared" si="30"/>
        <v>木</v>
      </c>
      <c r="Q15" s="17" t="str">
        <f t="shared" si="30"/>
        <v>金</v>
      </c>
      <c r="R15" s="17" t="str">
        <f t="shared" si="30"/>
        <v>土</v>
      </c>
      <c r="S15" s="17" t="str">
        <f t="shared" si="30"/>
        <v>日</v>
      </c>
      <c r="T15" s="17" t="str">
        <f t="shared" si="30"/>
        <v>月</v>
      </c>
      <c r="U15" s="17" t="str">
        <f t="shared" si="30"/>
        <v>火</v>
      </c>
      <c r="V15" s="17" t="str">
        <f t="shared" si="30"/>
        <v>水</v>
      </c>
      <c r="W15" s="17" t="str">
        <f t="shared" si="30"/>
        <v>木</v>
      </c>
      <c r="X15" s="17" t="str">
        <f t="shared" si="30"/>
        <v>金</v>
      </c>
      <c r="Y15" s="17" t="str">
        <f t="shared" si="30"/>
        <v>土</v>
      </c>
      <c r="Z15" s="17" t="str">
        <f t="shared" si="30"/>
        <v>日</v>
      </c>
      <c r="AA15" s="17" t="str">
        <f t="shared" si="30"/>
        <v>月</v>
      </c>
      <c r="AB15" s="17" t="str">
        <f t="shared" si="30"/>
        <v>火</v>
      </c>
      <c r="AC15" s="17" t="str">
        <f t="shared" si="30"/>
        <v>水</v>
      </c>
      <c r="AD15" s="17" t="str">
        <f t="shared" si="30"/>
        <v>木</v>
      </c>
      <c r="AE15" s="17" t="str">
        <f t="shared" si="30"/>
        <v>金</v>
      </c>
      <c r="AF15" s="17" t="str">
        <f t="shared" si="30"/>
        <v>土</v>
      </c>
      <c r="AG15" s="17" t="str">
        <f t="shared" si="30"/>
        <v>日</v>
      </c>
      <c r="AH15" s="158"/>
      <c r="AI15" s="161"/>
      <c r="AJ15" s="169" t="s">
        <v>70</v>
      </c>
      <c r="AK15" s="171" t="s">
        <v>71</v>
      </c>
      <c r="AL15" s="173" t="s">
        <v>72</v>
      </c>
    </row>
    <row r="16" spans="2:40" s="25" customFormat="1" ht="99.95" customHeight="1">
      <c r="B16" s="20" t="s">
        <v>15</v>
      </c>
      <c r="C16" s="22"/>
      <c r="D16" s="22"/>
      <c r="E16" s="22"/>
      <c r="F16" s="11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159"/>
      <c r="AI16" s="162"/>
      <c r="AJ16" s="170"/>
      <c r="AK16" s="172"/>
      <c r="AL16" s="170"/>
    </row>
    <row r="17" spans="2:40" s="28" customFormat="1">
      <c r="B17" s="11" t="s">
        <v>16</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27">
        <f>COUNTIF(C17:AG17,"●")</f>
        <v>0</v>
      </c>
      <c r="AI17" s="174"/>
      <c r="AJ17" s="176"/>
      <c r="AK17" s="90">
        <f>IF(AH17&gt;0,ROUNDDOWN(AH17/AI17,3),0)</f>
        <v>0</v>
      </c>
      <c r="AL17" s="88" t="str">
        <f>IF(AI17&gt;0,IF(OR(AH17&gt;=AJ17,AK17&gt;=0.285),"○","×"),"")</f>
        <v/>
      </c>
    </row>
    <row r="18" spans="2:40" s="28" customFormat="1" ht="14.25" thickBot="1">
      <c r="B18" s="77" t="s">
        <v>65</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4">
        <f>COUNTIF(C18:AG18,"●")</f>
        <v>0</v>
      </c>
      <c r="AI18" s="175"/>
      <c r="AJ18" s="177"/>
      <c r="AK18" s="91">
        <f>IF(AH18&gt;0,ROUNDDOWN(AH18/AI17,3),0)</f>
        <v>0</v>
      </c>
      <c r="AL18" s="89" t="str">
        <f>IF(AI17&gt;0,IF(OR(AH18&gt;=AJ17,AK18&gt;=0.285),"○","×"),"")</f>
        <v/>
      </c>
    </row>
    <row r="19" spans="2:40" ht="14.25" thickBot="1">
      <c r="B19" s="7">
        <f>$B$5</f>
        <v>2026</v>
      </c>
      <c r="C19" s="87" t="s">
        <v>38</v>
      </c>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row>
    <row r="20" spans="2:40" ht="13.5" customHeight="1">
      <c r="B20" s="10" t="s">
        <v>3</v>
      </c>
      <c r="C20" s="178">
        <v>6</v>
      </c>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80"/>
      <c r="AH20" s="157" t="s">
        <v>4</v>
      </c>
      <c r="AI20" s="160" t="s">
        <v>5</v>
      </c>
      <c r="AJ20" s="163" t="s">
        <v>69</v>
      </c>
      <c r="AK20" s="164"/>
      <c r="AL20" s="165"/>
      <c r="AN20" s="105" t="s">
        <v>83</v>
      </c>
    </row>
    <row r="21" spans="2:40">
      <c r="B21" s="11" t="s">
        <v>6</v>
      </c>
      <c r="C21" s="12">
        <v>1</v>
      </c>
      <c r="D21" s="12">
        <v>2</v>
      </c>
      <c r="E21" s="12">
        <v>3</v>
      </c>
      <c r="F21" s="12">
        <v>4</v>
      </c>
      <c r="G21" s="12">
        <v>5</v>
      </c>
      <c r="H21" s="12">
        <v>6</v>
      </c>
      <c r="I21" s="12">
        <v>7</v>
      </c>
      <c r="J21" s="12">
        <v>8</v>
      </c>
      <c r="K21" s="12">
        <v>9</v>
      </c>
      <c r="L21" s="12">
        <v>10</v>
      </c>
      <c r="M21" s="12">
        <v>11</v>
      </c>
      <c r="N21" s="12">
        <v>12</v>
      </c>
      <c r="O21" s="12">
        <v>13</v>
      </c>
      <c r="P21" s="12">
        <v>14</v>
      </c>
      <c r="Q21" s="12">
        <v>15</v>
      </c>
      <c r="R21" s="12">
        <v>16</v>
      </c>
      <c r="S21" s="12">
        <v>17</v>
      </c>
      <c r="T21" s="12">
        <v>18</v>
      </c>
      <c r="U21" s="12">
        <v>19</v>
      </c>
      <c r="V21" s="12">
        <v>20</v>
      </c>
      <c r="W21" s="12">
        <v>21</v>
      </c>
      <c r="X21" s="12">
        <v>22</v>
      </c>
      <c r="Y21" s="12">
        <v>23</v>
      </c>
      <c r="Z21" s="12">
        <v>24</v>
      </c>
      <c r="AA21" s="12">
        <v>25</v>
      </c>
      <c r="AB21" s="12">
        <v>26</v>
      </c>
      <c r="AC21" s="12">
        <v>27</v>
      </c>
      <c r="AD21" s="12">
        <v>28</v>
      </c>
      <c r="AE21" s="12">
        <v>29</v>
      </c>
      <c r="AF21" s="12">
        <v>30</v>
      </c>
      <c r="AG21" s="12"/>
      <c r="AH21" s="158"/>
      <c r="AI21" s="161"/>
      <c r="AJ21" s="166"/>
      <c r="AK21" s="167"/>
      <c r="AL21" s="168"/>
    </row>
    <row r="22" spans="2:40">
      <c r="B22" s="11" t="s">
        <v>7</v>
      </c>
      <c r="C22" s="17" t="str">
        <f>IF(C21&gt;0,TEXT(DATE($B19,$C20,C21),"aaa"),"")</f>
        <v>月</v>
      </c>
      <c r="D22" s="17" t="str">
        <f t="shared" ref="D22:AG22" si="31">IF(D21&gt;0,TEXT(DATE($B19,$C20,D21),"aaa"),"")</f>
        <v>火</v>
      </c>
      <c r="E22" s="17" t="str">
        <f t="shared" si="31"/>
        <v>水</v>
      </c>
      <c r="F22" s="17" t="str">
        <f t="shared" si="31"/>
        <v>木</v>
      </c>
      <c r="G22" s="17" t="str">
        <f t="shared" si="31"/>
        <v>金</v>
      </c>
      <c r="H22" s="17" t="str">
        <f t="shared" si="31"/>
        <v>土</v>
      </c>
      <c r="I22" s="17" t="str">
        <f t="shared" si="31"/>
        <v>日</v>
      </c>
      <c r="J22" s="17" t="str">
        <f t="shared" si="31"/>
        <v>月</v>
      </c>
      <c r="K22" s="17" t="str">
        <f t="shared" si="31"/>
        <v>火</v>
      </c>
      <c r="L22" s="17" t="str">
        <f t="shared" si="31"/>
        <v>水</v>
      </c>
      <c r="M22" s="17" t="str">
        <f t="shared" si="31"/>
        <v>木</v>
      </c>
      <c r="N22" s="17" t="str">
        <f t="shared" si="31"/>
        <v>金</v>
      </c>
      <c r="O22" s="17" t="str">
        <f t="shared" si="31"/>
        <v>土</v>
      </c>
      <c r="P22" s="17" t="str">
        <f t="shared" si="31"/>
        <v>日</v>
      </c>
      <c r="Q22" s="17" t="str">
        <f t="shared" si="31"/>
        <v>月</v>
      </c>
      <c r="R22" s="17" t="str">
        <f t="shared" si="31"/>
        <v>火</v>
      </c>
      <c r="S22" s="17" t="str">
        <f t="shared" si="31"/>
        <v>水</v>
      </c>
      <c r="T22" s="17" t="str">
        <f t="shared" si="31"/>
        <v>木</v>
      </c>
      <c r="U22" s="17" t="str">
        <f t="shared" si="31"/>
        <v>金</v>
      </c>
      <c r="V22" s="17" t="str">
        <f t="shared" si="31"/>
        <v>土</v>
      </c>
      <c r="W22" s="17" t="str">
        <f t="shared" si="31"/>
        <v>日</v>
      </c>
      <c r="X22" s="17" t="str">
        <f t="shared" si="31"/>
        <v>月</v>
      </c>
      <c r="Y22" s="17" t="str">
        <f t="shared" si="31"/>
        <v>火</v>
      </c>
      <c r="Z22" s="17" t="str">
        <f t="shared" si="31"/>
        <v>水</v>
      </c>
      <c r="AA22" s="17" t="str">
        <f t="shared" si="31"/>
        <v>木</v>
      </c>
      <c r="AB22" s="17" t="str">
        <f t="shared" si="31"/>
        <v>金</v>
      </c>
      <c r="AC22" s="17" t="str">
        <f t="shared" si="31"/>
        <v>土</v>
      </c>
      <c r="AD22" s="17" t="str">
        <f t="shared" si="31"/>
        <v>日</v>
      </c>
      <c r="AE22" s="17" t="str">
        <f t="shared" si="31"/>
        <v>月</v>
      </c>
      <c r="AF22" s="17" t="str">
        <f t="shared" si="31"/>
        <v>火</v>
      </c>
      <c r="AG22" s="17" t="str">
        <f t="shared" si="31"/>
        <v/>
      </c>
      <c r="AH22" s="158"/>
      <c r="AI22" s="161"/>
      <c r="AJ22" s="169" t="s">
        <v>70</v>
      </c>
      <c r="AK22" s="171" t="s">
        <v>71</v>
      </c>
      <c r="AL22" s="173" t="s">
        <v>72</v>
      </c>
    </row>
    <row r="23" spans="2:40" s="25" customFormat="1" ht="99.95" customHeight="1">
      <c r="B23" s="20" t="s">
        <v>15</v>
      </c>
      <c r="C23" s="22"/>
      <c r="D23" s="22"/>
      <c r="E23" s="22"/>
      <c r="F23" s="22"/>
      <c r="G23" s="22"/>
      <c r="H23" s="22"/>
      <c r="I23" s="22"/>
      <c r="J23" s="22"/>
      <c r="K23" s="22"/>
      <c r="L23" s="111"/>
      <c r="M23" s="22"/>
      <c r="N23" s="22"/>
      <c r="O23" s="22"/>
      <c r="P23" s="22"/>
      <c r="Q23" s="22"/>
      <c r="R23" s="22"/>
      <c r="S23" s="22"/>
      <c r="T23" s="22"/>
      <c r="U23" s="22"/>
      <c r="V23" s="22"/>
      <c r="W23" s="22"/>
      <c r="X23" s="22"/>
      <c r="Y23" s="22"/>
      <c r="Z23" s="22"/>
      <c r="AA23" s="22"/>
      <c r="AB23" s="22"/>
      <c r="AC23" s="22"/>
      <c r="AD23" s="22"/>
      <c r="AE23" s="22"/>
      <c r="AF23" s="22"/>
      <c r="AG23" s="22"/>
      <c r="AH23" s="159"/>
      <c r="AI23" s="162"/>
      <c r="AJ23" s="170"/>
      <c r="AK23" s="172"/>
      <c r="AL23" s="170"/>
    </row>
    <row r="24" spans="2:40" s="28" customFormat="1" ht="13.5" customHeight="1">
      <c r="B24" s="11" t="s">
        <v>16</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27">
        <f>COUNTIF(C24:AG24,"●")</f>
        <v>0</v>
      </c>
      <c r="AI24" s="174"/>
      <c r="AJ24" s="176"/>
      <c r="AK24" s="90">
        <f>IF(AH24&gt;0,ROUNDDOWN(AH24/AI24,3),0)</f>
        <v>0</v>
      </c>
      <c r="AL24" s="88" t="str">
        <f>IF(AI24&gt;0,IF(OR(AH24&gt;=AJ24,AK24&gt;=0.285),"○","×"),"")</f>
        <v/>
      </c>
    </row>
    <row r="25" spans="2:40" s="28" customFormat="1" ht="14.25" thickBot="1">
      <c r="B25" s="77" t="s">
        <v>65</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4">
        <f>COUNTIF(C25:AG25,"●")</f>
        <v>0</v>
      </c>
      <c r="AI25" s="175"/>
      <c r="AJ25" s="177"/>
      <c r="AK25" s="91">
        <f>IF(AH25&gt;0,ROUNDDOWN(AH25/AI24,3),0)</f>
        <v>0</v>
      </c>
      <c r="AL25" s="89" t="str">
        <f>IF(AI24&gt;0,IF(OR(AH25&gt;=AJ24,AK25&gt;=0.285),"○","×"),"")</f>
        <v/>
      </c>
    </row>
    <row r="26" spans="2:40" ht="14.25" thickBot="1">
      <c r="B26" s="7">
        <f>$B$5</f>
        <v>2026</v>
      </c>
      <c r="C26" s="87" t="s">
        <v>38</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2:40"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40">
      <c r="B28" s="11" t="s">
        <v>6</v>
      </c>
      <c r="C28" s="12">
        <v>1</v>
      </c>
      <c r="D28" s="12">
        <v>2</v>
      </c>
      <c r="E28" s="12">
        <v>3</v>
      </c>
      <c r="F28" s="12">
        <v>4</v>
      </c>
      <c r="G28" s="12">
        <v>5</v>
      </c>
      <c r="H28" s="12">
        <v>6</v>
      </c>
      <c r="I28" s="12">
        <v>7</v>
      </c>
      <c r="J28" s="12">
        <v>8</v>
      </c>
      <c r="K28" s="12">
        <v>9</v>
      </c>
      <c r="L28" s="12">
        <v>10</v>
      </c>
      <c r="M28" s="12">
        <v>11</v>
      </c>
      <c r="N28" s="12">
        <v>12</v>
      </c>
      <c r="O28" s="12">
        <v>13</v>
      </c>
      <c r="P28" s="12">
        <v>14</v>
      </c>
      <c r="Q28" s="12">
        <v>15</v>
      </c>
      <c r="R28" s="12">
        <v>16</v>
      </c>
      <c r="S28" s="12">
        <v>17</v>
      </c>
      <c r="T28" s="12">
        <v>18</v>
      </c>
      <c r="U28" s="12">
        <v>19</v>
      </c>
      <c r="V28" s="12">
        <v>20</v>
      </c>
      <c r="W28" s="12">
        <v>21</v>
      </c>
      <c r="X28" s="12">
        <v>22</v>
      </c>
      <c r="Y28" s="12">
        <v>23</v>
      </c>
      <c r="Z28" s="12">
        <v>24</v>
      </c>
      <c r="AA28" s="12">
        <v>25</v>
      </c>
      <c r="AB28" s="12">
        <v>26</v>
      </c>
      <c r="AC28" s="12">
        <v>27</v>
      </c>
      <c r="AD28" s="12">
        <v>28</v>
      </c>
      <c r="AE28" s="12">
        <v>29</v>
      </c>
      <c r="AF28" s="12">
        <v>30</v>
      </c>
      <c r="AG28" s="12">
        <v>31</v>
      </c>
      <c r="AH28" s="158"/>
      <c r="AI28" s="161"/>
      <c r="AJ28" s="166"/>
      <c r="AK28" s="167"/>
      <c r="AL28" s="168"/>
    </row>
    <row r="29" spans="2:40">
      <c r="B29" s="11" t="s">
        <v>7</v>
      </c>
      <c r="C29" s="17" t="str">
        <f>IF(C28&gt;0,TEXT(DATE($B26,$C27,C28),"aaa"),"")</f>
        <v>水</v>
      </c>
      <c r="D29" s="17" t="str">
        <f t="shared" ref="D29:AG29" si="32">IF(D28&gt;0,TEXT(DATE($B26,$C27,D28),"aaa"),"")</f>
        <v>木</v>
      </c>
      <c r="E29" s="17" t="str">
        <f t="shared" si="32"/>
        <v>金</v>
      </c>
      <c r="F29" s="17" t="str">
        <f t="shared" si="32"/>
        <v>土</v>
      </c>
      <c r="G29" s="17" t="str">
        <f t="shared" si="32"/>
        <v>日</v>
      </c>
      <c r="H29" s="17" t="str">
        <f t="shared" si="32"/>
        <v>月</v>
      </c>
      <c r="I29" s="17" t="str">
        <f t="shared" si="32"/>
        <v>火</v>
      </c>
      <c r="J29" s="17" t="str">
        <f t="shared" si="32"/>
        <v>水</v>
      </c>
      <c r="K29" s="17" t="str">
        <f t="shared" si="32"/>
        <v>木</v>
      </c>
      <c r="L29" s="17" t="str">
        <f t="shared" si="32"/>
        <v>金</v>
      </c>
      <c r="M29" s="17" t="str">
        <f t="shared" si="32"/>
        <v>土</v>
      </c>
      <c r="N29" s="17" t="str">
        <f t="shared" si="32"/>
        <v>日</v>
      </c>
      <c r="O29" s="17" t="str">
        <f t="shared" si="32"/>
        <v>月</v>
      </c>
      <c r="P29" s="17" t="str">
        <f t="shared" si="32"/>
        <v>火</v>
      </c>
      <c r="Q29" s="17" t="str">
        <f t="shared" si="32"/>
        <v>水</v>
      </c>
      <c r="R29" s="17" t="str">
        <f t="shared" si="32"/>
        <v>木</v>
      </c>
      <c r="S29" s="17" t="str">
        <f t="shared" si="32"/>
        <v>金</v>
      </c>
      <c r="T29" s="17" t="str">
        <f t="shared" si="32"/>
        <v>土</v>
      </c>
      <c r="U29" s="17" t="str">
        <f t="shared" si="32"/>
        <v>日</v>
      </c>
      <c r="V29" s="17" t="str">
        <f t="shared" si="32"/>
        <v>月</v>
      </c>
      <c r="W29" s="17" t="str">
        <f t="shared" si="32"/>
        <v>火</v>
      </c>
      <c r="X29" s="17" t="str">
        <f t="shared" si="32"/>
        <v>水</v>
      </c>
      <c r="Y29" s="17" t="str">
        <f t="shared" si="32"/>
        <v>木</v>
      </c>
      <c r="Z29" s="17" t="str">
        <f t="shared" si="32"/>
        <v>金</v>
      </c>
      <c r="AA29" s="17" t="str">
        <f t="shared" si="32"/>
        <v>土</v>
      </c>
      <c r="AB29" s="17" t="str">
        <f t="shared" si="32"/>
        <v>日</v>
      </c>
      <c r="AC29" s="17" t="str">
        <f t="shared" si="32"/>
        <v>月</v>
      </c>
      <c r="AD29" s="17" t="str">
        <f t="shared" si="32"/>
        <v>火</v>
      </c>
      <c r="AE29" s="17" t="str">
        <f t="shared" si="32"/>
        <v>水</v>
      </c>
      <c r="AF29" s="17" t="str">
        <f t="shared" si="32"/>
        <v>木</v>
      </c>
      <c r="AG29" s="17" t="str">
        <f t="shared" si="32"/>
        <v>金</v>
      </c>
      <c r="AH29" s="158"/>
      <c r="AI29" s="161"/>
      <c r="AJ29" s="169" t="s">
        <v>70</v>
      </c>
      <c r="AK29" s="171" t="s">
        <v>71</v>
      </c>
      <c r="AL29" s="173" t="s">
        <v>72</v>
      </c>
    </row>
    <row r="30" spans="2:40" s="25" customFormat="1" ht="99.95" customHeight="1">
      <c r="B30" s="20" t="s">
        <v>15</v>
      </c>
      <c r="C30" s="111"/>
      <c r="D30" s="22"/>
      <c r="E30" s="22"/>
      <c r="F30" s="22"/>
      <c r="G30" s="22"/>
      <c r="H30" s="11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159"/>
      <c r="AI30" s="162"/>
      <c r="AJ30" s="170"/>
      <c r="AK30" s="172"/>
      <c r="AL30" s="170"/>
    </row>
    <row r="31" spans="2:40" s="28" customFormat="1">
      <c r="B31" s="11" t="s">
        <v>16</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27">
        <f>COUNTIF(C31:AG31,"●")</f>
        <v>0</v>
      </c>
      <c r="AI31" s="174"/>
      <c r="AJ31" s="176"/>
      <c r="AK31" s="90">
        <f>IF(AH31&gt;0,ROUNDDOWN(AH31/AI31,3),0)</f>
        <v>0</v>
      </c>
      <c r="AL31" s="88" t="str">
        <f>IF(AI31&gt;0,IF(OR(AH31&gt;=AJ31,AK31&gt;=0.285),"○","×"),"")</f>
        <v/>
      </c>
    </row>
    <row r="32" spans="2:40" s="28" customFormat="1" ht="14.25" thickBot="1">
      <c r="B32" s="77" t="s">
        <v>65</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4">
        <f>COUNTIF(C32:AG32,"●")</f>
        <v>0</v>
      </c>
      <c r="AI32" s="175"/>
      <c r="AJ32" s="177"/>
      <c r="AK32" s="91">
        <f>IF(AH32&gt;0,ROUNDDOWN(AH32/AI31,3),0)</f>
        <v>0</v>
      </c>
      <c r="AL32" s="89" t="str">
        <f>IF(AI31&gt;0,IF(OR(AH32&gt;=AJ31,AK32&gt;=0.285),"○","×"),"")</f>
        <v/>
      </c>
    </row>
    <row r="33" spans="2:38" ht="14.25" thickBot="1">
      <c r="B33" s="7">
        <f>$B$5</f>
        <v>2026</v>
      </c>
      <c r="C33" s="87" t="s">
        <v>38</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row>
    <row r="34" spans="2:38" ht="13.5" customHeight="1">
      <c r="B34" s="10" t="s">
        <v>3</v>
      </c>
      <c r="C34" s="178">
        <v>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80"/>
      <c r="AH34" s="157" t="s">
        <v>4</v>
      </c>
      <c r="AI34" s="160" t="s">
        <v>5</v>
      </c>
      <c r="AJ34" s="163" t="s">
        <v>69</v>
      </c>
      <c r="AK34" s="164"/>
      <c r="AL34" s="165"/>
    </row>
    <row r="35" spans="2:38">
      <c r="B35" s="11" t="s">
        <v>6</v>
      </c>
      <c r="C35" s="12">
        <v>1</v>
      </c>
      <c r="D35" s="12">
        <v>2</v>
      </c>
      <c r="E35" s="12">
        <v>3</v>
      </c>
      <c r="F35" s="12">
        <v>4</v>
      </c>
      <c r="G35" s="12">
        <v>5</v>
      </c>
      <c r="H35" s="12">
        <v>6</v>
      </c>
      <c r="I35" s="12">
        <v>7</v>
      </c>
      <c r="J35" s="12">
        <v>8</v>
      </c>
      <c r="K35" s="12">
        <v>9</v>
      </c>
      <c r="L35" s="12">
        <v>10</v>
      </c>
      <c r="M35" s="12">
        <v>11</v>
      </c>
      <c r="N35" s="12">
        <v>12</v>
      </c>
      <c r="O35" s="12">
        <v>13</v>
      </c>
      <c r="P35" s="12">
        <v>14</v>
      </c>
      <c r="Q35" s="12">
        <v>15</v>
      </c>
      <c r="R35" s="12">
        <v>16</v>
      </c>
      <c r="S35" s="12">
        <v>17</v>
      </c>
      <c r="T35" s="12">
        <v>18</v>
      </c>
      <c r="U35" s="12">
        <v>19</v>
      </c>
      <c r="V35" s="12">
        <v>20</v>
      </c>
      <c r="W35" s="12">
        <v>21</v>
      </c>
      <c r="X35" s="12">
        <v>22</v>
      </c>
      <c r="Y35" s="12">
        <v>23</v>
      </c>
      <c r="Z35" s="12">
        <v>24</v>
      </c>
      <c r="AA35" s="12">
        <v>25</v>
      </c>
      <c r="AB35" s="12">
        <v>26</v>
      </c>
      <c r="AC35" s="12">
        <v>27</v>
      </c>
      <c r="AD35" s="12">
        <v>28</v>
      </c>
      <c r="AE35" s="12">
        <v>29</v>
      </c>
      <c r="AF35" s="12">
        <v>30</v>
      </c>
      <c r="AG35" s="12">
        <v>31</v>
      </c>
      <c r="AH35" s="158"/>
      <c r="AI35" s="161"/>
      <c r="AJ35" s="166"/>
      <c r="AK35" s="167"/>
      <c r="AL35" s="168"/>
    </row>
    <row r="36" spans="2:38">
      <c r="B36" s="11" t="s">
        <v>7</v>
      </c>
      <c r="C36" s="17" t="str">
        <f>IF(C35&gt;0,TEXT(DATE($B33,$C34,C35),"aaa"),"")</f>
        <v>土</v>
      </c>
      <c r="D36" s="17" t="str">
        <f t="shared" ref="D36:AG36" si="33">IF(D35&gt;0,TEXT(DATE($B33,$C34,D35),"aaa"),"")</f>
        <v>日</v>
      </c>
      <c r="E36" s="17" t="str">
        <f t="shared" si="33"/>
        <v>月</v>
      </c>
      <c r="F36" s="17" t="str">
        <f t="shared" si="33"/>
        <v>火</v>
      </c>
      <c r="G36" s="17" t="str">
        <f t="shared" si="33"/>
        <v>水</v>
      </c>
      <c r="H36" s="17" t="str">
        <f t="shared" si="33"/>
        <v>木</v>
      </c>
      <c r="I36" s="17" t="str">
        <f t="shared" si="33"/>
        <v>金</v>
      </c>
      <c r="J36" s="17" t="str">
        <f t="shared" si="33"/>
        <v>土</v>
      </c>
      <c r="K36" s="17" t="str">
        <f t="shared" si="33"/>
        <v>日</v>
      </c>
      <c r="L36" s="17" t="str">
        <f t="shared" si="33"/>
        <v>月</v>
      </c>
      <c r="M36" s="17" t="str">
        <f t="shared" si="33"/>
        <v>火</v>
      </c>
      <c r="N36" s="17" t="str">
        <f t="shared" si="33"/>
        <v>水</v>
      </c>
      <c r="O36" s="17" t="str">
        <f t="shared" si="33"/>
        <v>木</v>
      </c>
      <c r="P36" s="17" t="str">
        <f t="shared" si="33"/>
        <v>金</v>
      </c>
      <c r="Q36" s="17" t="str">
        <f t="shared" si="33"/>
        <v>土</v>
      </c>
      <c r="R36" s="17" t="str">
        <f t="shared" si="33"/>
        <v>日</v>
      </c>
      <c r="S36" s="17" t="str">
        <f t="shared" si="33"/>
        <v>月</v>
      </c>
      <c r="T36" s="17" t="str">
        <f t="shared" si="33"/>
        <v>火</v>
      </c>
      <c r="U36" s="17" t="str">
        <f t="shared" si="33"/>
        <v>水</v>
      </c>
      <c r="V36" s="17" t="str">
        <f t="shared" si="33"/>
        <v>木</v>
      </c>
      <c r="W36" s="17" t="str">
        <f t="shared" si="33"/>
        <v>金</v>
      </c>
      <c r="X36" s="17" t="str">
        <f t="shared" si="33"/>
        <v>土</v>
      </c>
      <c r="Y36" s="17" t="str">
        <f t="shared" si="33"/>
        <v>日</v>
      </c>
      <c r="Z36" s="17" t="str">
        <f t="shared" si="33"/>
        <v>月</v>
      </c>
      <c r="AA36" s="17" t="str">
        <f t="shared" si="33"/>
        <v>火</v>
      </c>
      <c r="AB36" s="17" t="str">
        <f t="shared" si="33"/>
        <v>水</v>
      </c>
      <c r="AC36" s="17" t="str">
        <f t="shared" si="33"/>
        <v>木</v>
      </c>
      <c r="AD36" s="17" t="str">
        <f t="shared" si="33"/>
        <v>金</v>
      </c>
      <c r="AE36" s="17" t="str">
        <f t="shared" si="33"/>
        <v>土</v>
      </c>
      <c r="AF36" s="17" t="str">
        <f t="shared" si="33"/>
        <v>日</v>
      </c>
      <c r="AG36" s="17" t="str">
        <f t="shared" si="33"/>
        <v>月</v>
      </c>
      <c r="AH36" s="158"/>
      <c r="AI36" s="161"/>
      <c r="AJ36" s="169" t="s">
        <v>70</v>
      </c>
      <c r="AK36" s="171" t="s">
        <v>71</v>
      </c>
      <c r="AL36" s="173" t="s">
        <v>72</v>
      </c>
    </row>
    <row r="37" spans="2:38" s="25" customFormat="1" ht="99.95" customHeight="1">
      <c r="B37" s="20" t="s">
        <v>15</v>
      </c>
      <c r="C37" s="111"/>
      <c r="D37" s="22"/>
      <c r="E37" s="111"/>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159"/>
      <c r="AI37" s="162"/>
      <c r="AJ37" s="170"/>
      <c r="AK37" s="172"/>
      <c r="AL37" s="170"/>
    </row>
    <row r="38" spans="2:38" s="28" customFormat="1">
      <c r="B38" s="11" t="s">
        <v>16</v>
      </c>
      <c r="C38" s="109"/>
      <c r="D38" s="109"/>
      <c r="E38" s="109"/>
      <c r="F38" s="109"/>
      <c r="G38" s="109"/>
      <c r="H38" s="109"/>
      <c r="I38" s="109"/>
      <c r="J38" s="109"/>
      <c r="K38" s="109"/>
      <c r="L38" s="109"/>
      <c r="M38" s="109"/>
      <c r="N38" s="109"/>
      <c r="O38" s="114"/>
      <c r="P38" s="114"/>
      <c r="Q38" s="114"/>
      <c r="R38" s="109"/>
      <c r="S38" s="109"/>
      <c r="T38" s="109"/>
      <c r="U38" s="109"/>
      <c r="V38" s="109"/>
      <c r="W38" s="109"/>
      <c r="X38" s="109"/>
      <c r="Y38" s="109"/>
      <c r="Z38" s="109"/>
      <c r="AA38" s="109"/>
      <c r="AB38" s="109"/>
      <c r="AC38" s="109"/>
      <c r="AD38" s="109"/>
      <c r="AE38" s="109"/>
      <c r="AF38" s="109"/>
      <c r="AG38" s="109"/>
      <c r="AH38" s="27">
        <f>COUNTIF(C38:AG38,"●")</f>
        <v>0</v>
      </c>
      <c r="AI38" s="174"/>
      <c r="AJ38" s="176"/>
      <c r="AK38" s="90">
        <f>IF(AH38&gt;0,ROUNDDOWN(AH38/AI38,3),0)</f>
        <v>0</v>
      </c>
      <c r="AL38" s="88" t="str">
        <f>IF(AI38&gt;0,IF(OR(AH38&gt;=AJ38,AK38&gt;=0.285),"○","×"),"")</f>
        <v/>
      </c>
    </row>
    <row r="39" spans="2:38" s="28" customFormat="1" ht="14.25" thickBot="1">
      <c r="B39" s="77" t="s">
        <v>65</v>
      </c>
      <c r="C39" s="30"/>
      <c r="D39" s="30"/>
      <c r="E39" s="30"/>
      <c r="F39" s="30"/>
      <c r="G39" s="30"/>
      <c r="H39" s="30"/>
      <c r="I39" s="30"/>
      <c r="J39" s="30"/>
      <c r="K39" s="30"/>
      <c r="L39" s="30"/>
      <c r="M39" s="30"/>
      <c r="N39" s="30"/>
      <c r="O39" s="39"/>
      <c r="P39" s="39"/>
      <c r="Q39" s="39"/>
      <c r="R39" s="30"/>
      <c r="S39" s="30"/>
      <c r="T39" s="30"/>
      <c r="U39" s="30"/>
      <c r="V39" s="30"/>
      <c r="W39" s="30"/>
      <c r="X39" s="30"/>
      <c r="Y39" s="30"/>
      <c r="Z39" s="30"/>
      <c r="AA39" s="30"/>
      <c r="AB39" s="30"/>
      <c r="AC39" s="30"/>
      <c r="AD39" s="30"/>
      <c r="AE39" s="30"/>
      <c r="AF39" s="30"/>
      <c r="AG39" s="30"/>
      <c r="AH39" s="34">
        <f>COUNTIF(C39:AG39,"●")</f>
        <v>0</v>
      </c>
      <c r="AI39" s="175"/>
      <c r="AJ39" s="177"/>
      <c r="AK39" s="91">
        <f>IF(AH39&gt;0,ROUNDDOWN(AH39/AI38,3),0)</f>
        <v>0</v>
      </c>
      <c r="AL39" s="89" t="str">
        <f>IF(AI38&gt;0,IF(OR(AH39&gt;=AJ38,AK39&gt;=0.285),"○","×"),"")</f>
        <v/>
      </c>
    </row>
    <row r="40" spans="2:38" ht="14.25" thickBot="1">
      <c r="B40" s="7">
        <f>$B$5</f>
        <v>2026</v>
      </c>
      <c r="C40" s="87" t="s">
        <v>38</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2:38" ht="13.5" customHeight="1">
      <c r="B41" s="10" t="s">
        <v>3</v>
      </c>
      <c r="C41" s="178">
        <v>9</v>
      </c>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80"/>
      <c r="AH41" s="157" t="s">
        <v>4</v>
      </c>
      <c r="AI41" s="160" t="s">
        <v>5</v>
      </c>
      <c r="AJ41" s="163" t="s">
        <v>69</v>
      </c>
      <c r="AK41" s="164"/>
      <c r="AL41" s="165"/>
    </row>
    <row r="42" spans="2:38">
      <c r="B42" s="11" t="s">
        <v>6</v>
      </c>
      <c r="C42" s="12">
        <v>1</v>
      </c>
      <c r="D42" s="12">
        <v>2</v>
      </c>
      <c r="E42" s="12">
        <v>3</v>
      </c>
      <c r="F42" s="12">
        <v>4</v>
      </c>
      <c r="G42" s="12">
        <v>5</v>
      </c>
      <c r="H42" s="12">
        <v>6</v>
      </c>
      <c r="I42" s="12">
        <v>7</v>
      </c>
      <c r="J42" s="12">
        <v>8</v>
      </c>
      <c r="K42" s="12">
        <v>9</v>
      </c>
      <c r="L42" s="12">
        <v>10</v>
      </c>
      <c r="M42" s="12">
        <v>11</v>
      </c>
      <c r="N42" s="12">
        <v>12</v>
      </c>
      <c r="O42" s="12">
        <v>13</v>
      </c>
      <c r="P42" s="12">
        <v>14</v>
      </c>
      <c r="Q42" s="12">
        <v>15</v>
      </c>
      <c r="R42" s="12">
        <v>16</v>
      </c>
      <c r="S42" s="12">
        <v>17</v>
      </c>
      <c r="T42" s="12">
        <v>18</v>
      </c>
      <c r="U42" s="12">
        <v>19</v>
      </c>
      <c r="V42" s="12">
        <v>20</v>
      </c>
      <c r="W42" s="12">
        <v>21</v>
      </c>
      <c r="X42" s="12">
        <v>22</v>
      </c>
      <c r="Y42" s="12">
        <v>23</v>
      </c>
      <c r="Z42" s="12">
        <v>24</v>
      </c>
      <c r="AA42" s="12">
        <v>25</v>
      </c>
      <c r="AB42" s="12">
        <v>26</v>
      </c>
      <c r="AC42" s="12">
        <v>27</v>
      </c>
      <c r="AD42" s="12">
        <v>28</v>
      </c>
      <c r="AE42" s="12">
        <v>29</v>
      </c>
      <c r="AF42" s="12">
        <v>30</v>
      </c>
      <c r="AG42" s="12"/>
      <c r="AH42" s="158"/>
      <c r="AI42" s="161"/>
      <c r="AJ42" s="166"/>
      <c r="AK42" s="167"/>
      <c r="AL42" s="168"/>
    </row>
    <row r="43" spans="2:38">
      <c r="B43" s="11" t="s">
        <v>7</v>
      </c>
      <c r="C43" s="17" t="str">
        <f>IF(C42&gt;0,TEXT(DATE($B40,$C41,C42),"aaa"),"")</f>
        <v>火</v>
      </c>
      <c r="D43" s="17" t="str">
        <f t="shared" ref="D43:AG43" si="34">IF(D42&gt;0,TEXT(DATE($B40,$C41,D42),"aaa"),"")</f>
        <v>水</v>
      </c>
      <c r="E43" s="17" t="str">
        <f t="shared" si="34"/>
        <v>木</v>
      </c>
      <c r="F43" s="17" t="str">
        <f t="shared" si="34"/>
        <v>金</v>
      </c>
      <c r="G43" s="17" t="str">
        <f t="shared" si="34"/>
        <v>土</v>
      </c>
      <c r="H43" s="17" t="str">
        <f t="shared" si="34"/>
        <v>日</v>
      </c>
      <c r="I43" s="17" t="str">
        <f t="shared" si="34"/>
        <v>月</v>
      </c>
      <c r="J43" s="17" t="str">
        <f t="shared" si="34"/>
        <v>火</v>
      </c>
      <c r="K43" s="17" t="str">
        <f t="shared" si="34"/>
        <v>水</v>
      </c>
      <c r="L43" s="17" t="str">
        <f t="shared" si="34"/>
        <v>木</v>
      </c>
      <c r="M43" s="17" t="str">
        <f t="shared" si="34"/>
        <v>金</v>
      </c>
      <c r="N43" s="17" t="str">
        <f t="shared" si="34"/>
        <v>土</v>
      </c>
      <c r="O43" s="17" t="str">
        <f t="shared" si="34"/>
        <v>日</v>
      </c>
      <c r="P43" s="17" t="str">
        <f t="shared" si="34"/>
        <v>月</v>
      </c>
      <c r="Q43" s="17" t="str">
        <f t="shared" si="34"/>
        <v>火</v>
      </c>
      <c r="R43" s="17" t="str">
        <f t="shared" si="34"/>
        <v>水</v>
      </c>
      <c r="S43" s="17" t="str">
        <f t="shared" si="34"/>
        <v>木</v>
      </c>
      <c r="T43" s="17" t="str">
        <f t="shared" si="34"/>
        <v>金</v>
      </c>
      <c r="U43" s="17" t="str">
        <f t="shared" si="34"/>
        <v>土</v>
      </c>
      <c r="V43" s="17" t="str">
        <f t="shared" si="34"/>
        <v>日</v>
      </c>
      <c r="W43" s="17" t="str">
        <f t="shared" si="34"/>
        <v>月</v>
      </c>
      <c r="X43" s="17" t="str">
        <f t="shared" si="34"/>
        <v>火</v>
      </c>
      <c r="Y43" s="17" t="str">
        <f t="shared" si="34"/>
        <v>水</v>
      </c>
      <c r="Z43" s="17" t="str">
        <f t="shared" si="34"/>
        <v>木</v>
      </c>
      <c r="AA43" s="17" t="str">
        <f t="shared" si="34"/>
        <v>金</v>
      </c>
      <c r="AB43" s="17" t="str">
        <f t="shared" si="34"/>
        <v>土</v>
      </c>
      <c r="AC43" s="17" t="str">
        <f t="shared" si="34"/>
        <v>日</v>
      </c>
      <c r="AD43" s="17" t="str">
        <f t="shared" si="34"/>
        <v>月</v>
      </c>
      <c r="AE43" s="17" t="str">
        <f t="shared" si="34"/>
        <v>火</v>
      </c>
      <c r="AF43" s="17" t="str">
        <f t="shared" si="34"/>
        <v>水</v>
      </c>
      <c r="AG43" s="17" t="str">
        <f t="shared" si="34"/>
        <v/>
      </c>
      <c r="AH43" s="158"/>
      <c r="AI43" s="161"/>
      <c r="AJ43" s="169" t="s">
        <v>70</v>
      </c>
      <c r="AK43" s="171" t="s">
        <v>71</v>
      </c>
      <c r="AL43" s="173" t="s">
        <v>72</v>
      </c>
    </row>
    <row r="44" spans="2:38" s="25" customFormat="1" ht="99.95" customHeight="1">
      <c r="B44" s="20" t="s">
        <v>15</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159"/>
      <c r="AI44" s="162"/>
      <c r="AJ44" s="170"/>
      <c r="AK44" s="172"/>
      <c r="AL44" s="170"/>
    </row>
    <row r="45" spans="2:38" s="28" customFormat="1">
      <c r="B45" s="11" t="s">
        <v>16</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27">
        <f>COUNTIF(C45:AG45,"●")</f>
        <v>0</v>
      </c>
      <c r="AI45" s="174"/>
      <c r="AJ45" s="176"/>
      <c r="AK45" s="90">
        <f>IF(AH45&gt;0,ROUNDDOWN(AH45/AI45,3),0)</f>
        <v>0</v>
      </c>
      <c r="AL45" s="88" t="str">
        <f>IF(AI45&gt;0,IF(OR(AH45&gt;=AJ45,AK45&gt;=0.285),"○","×"),"")</f>
        <v/>
      </c>
    </row>
    <row r="46" spans="2:38" s="28" customFormat="1" ht="14.25" thickBot="1">
      <c r="B46" s="77" t="s">
        <v>65</v>
      </c>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4">
        <f>COUNTIF(C46:AG46,"●")</f>
        <v>0</v>
      </c>
      <c r="AI46" s="175"/>
      <c r="AJ46" s="177"/>
      <c r="AK46" s="91">
        <f>IF(AH46&gt;0,ROUNDDOWN(AH46/AI45,3),0)</f>
        <v>0</v>
      </c>
      <c r="AL46" s="89" t="str">
        <f>IF(AI45&gt;0,IF(OR(AH46&gt;=AJ45,AK46&gt;=0.285),"○","×"),"")</f>
        <v/>
      </c>
    </row>
    <row r="47" spans="2:38" ht="14.25" thickBot="1">
      <c r="B47" s="7">
        <f>$B$5</f>
        <v>2026</v>
      </c>
      <c r="C47" s="87" t="s">
        <v>38</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row>
    <row r="48" spans="2:38" ht="13.5" customHeight="1">
      <c r="B48" s="10" t="s">
        <v>3</v>
      </c>
      <c r="C48" s="178">
        <v>10</v>
      </c>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c r="AH48" s="157" t="s">
        <v>4</v>
      </c>
      <c r="AI48" s="160" t="s">
        <v>5</v>
      </c>
      <c r="AJ48" s="163" t="s">
        <v>69</v>
      </c>
      <c r="AK48" s="164"/>
      <c r="AL48" s="165"/>
    </row>
    <row r="49" spans="2:38">
      <c r="B49" s="11" t="s">
        <v>6</v>
      </c>
      <c r="C49" s="12">
        <v>1</v>
      </c>
      <c r="D49" s="12">
        <v>2</v>
      </c>
      <c r="E49" s="12">
        <v>3</v>
      </c>
      <c r="F49" s="12">
        <v>4</v>
      </c>
      <c r="G49" s="12">
        <v>5</v>
      </c>
      <c r="H49" s="12">
        <v>6</v>
      </c>
      <c r="I49" s="12">
        <v>7</v>
      </c>
      <c r="J49" s="12">
        <v>8</v>
      </c>
      <c r="K49" s="12">
        <v>9</v>
      </c>
      <c r="L49" s="12">
        <v>10</v>
      </c>
      <c r="M49" s="12">
        <v>11</v>
      </c>
      <c r="N49" s="12">
        <v>12</v>
      </c>
      <c r="O49" s="12">
        <v>13</v>
      </c>
      <c r="P49" s="12">
        <v>14</v>
      </c>
      <c r="Q49" s="12">
        <v>15</v>
      </c>
      <c r="R49" s="12">
        <v>16</v>
      </c>
      <c r="S49" s="12">
        <v>17</v>
      </c>
      <c r="T49" s="12">
        <v>18</v>
      </c>
      <c r="U49" s="12">
        <v>19</v>
      </c>
      <c r="V49" s="12">
        <v>20</v>
      </c>
      <c r="W49" s="12">
        <v>21</v>
      </c>
      <c r="X49" s="12">
        <v>22</v>
      </c>
      <c r="Y49" s="12">
        <v>23</v>
      </c>
      <c r="Z49" s="12">
        <v>24</v>
      </c>
      <c r="AA49" s="12">
        <v>25</v>
      </c>
      <c r="AB49" s="12">
        <v>26</v>
      </c>
      <c r="AC49" s="12">
        <v>27</v>
      </c>
      <c r="AD49" s="12">
        <v>28</v>
      </c>
      <c r="AE49" s="12">
        <v>29</v>
      </c>
      <c r="AF49" s="12">
        <v>30</v>
      </c>
      <c r="AG49" s="12">
        <v>31</v>
      </c>
      <c r="AH49" s="158"/>
      <c r="AI49" s="161"/>
      <c r="AJ49" s="166"/>
      <c r="AK49" s="167"/>
      <c r="AL49" s="168"/>
    </row>
    <row r="50" spans="2:38">
      <c r="B50" s="11" t="s">
        <v>7</v>
      </c>
      <c r="C50" s="17" t="str">
        <f>IF(C49&gt;0,TEXT(DATE($B47,$C48,C49),"aaa"),"")</f>
        <v>木</v>
      </c>
      <c r="D50" s="17" t="str">
        <f t="shared" ref="D50:AG50" si="35">IF(D49&gt;0,TEXT(DATE($B47,$C48,D49),"aaa"),"")</f>
        <v>金</v>
      </c>
      <c r="E50" s="17" t="str">
        <f t="shared" si="35"/>
        <v>土</v>
      </c>
      <c r="F50" s="17" t="str">
        <f t="shared" si="35"/>
        <v>日</v>
      </c>
      <c r="G50" s="17" t="str">
        <f t="shared" si="35"/>
        <v>月</v>
      </c>
      <c r="H50" s="17" t="str">
        <f t="shared" si="35"/>
        <v>火</v>
      </c>
      <c r="I50" s="17" t="str">
        <f t="shared" si="35"/>
        <v>水</v>
      </c>
      <c r="J50" s="17" t="str">
        <f t="shared" si="35"/>
        <v>木</v>
      </c>
      <c r="K50" s="17" t="str">
        <f t="shared" si="35"/>
        <v>金</v>
      </c>
      <c r="L50" s="17" t="str">
        <f t="shared" si="35"/>
        <v>土</v>
      </c>
      <c r="M50" s="17" t="str">
        <f t="shared" si="35"/>
        <v>日</v>
      </c>
      <c r="N50" s="17" t="str">
        <f t="shared" si="35"/>
        <v>月</v>
      </c>
      <c r="O50" s="17" t="str">
        <f t="shared" si="35"/>
        <v>火</v>
      </c>
      <c r="P50" s="17" t="str">
        <f t="shared" si="35"/>
        <v>水</v>
      </c>
      <c r="Q50" s="17" t="str">
        <f t="shared" si="35"/>
        <v>木</v>
      </c>
      <c r="R50" s="17" t="str">
        <f t="shared" si="35"/>
        <v>金</v>
      </c>
      <c r="S50" s="17" t="str">
        <f t="shared" si="35"/>
        <v>土</v>
      </c>
      <c r="T50" s="17" t="str">
        <f t="shared" si="35"/>
        <v>日</v>
      </c>
      <c r="U50" s="17" t="str">
        <f t="shared" si="35"/>
        <v>月</v>
      </c>
      <c r="V50" s="17" t="str">
        <f t="shared" si="35"/>
        <v>火</v>
      </c>
      <c r="W50" s="17" t="str">
        <f t="shared" si="35"/>
        <v>水</v>
      </c>
      <c r="X50" s="17" t="str">
        <f t="shared" si="35"/>
        <v>木</v>
      </c>
      <c r="Y50" s="17" t="str">
        <f t="shared" si="35"/>
        <v>金</v>
      </c>
      <c r="Z50" s="17" t="str">
        <f t="shared" si="35"/>
        <v>土</v>
      </c>
      <c r="AA50" s="17" t="str">
        <f t="shared" si="35"/>
        <v>日</v>
      </c>
      <c r="AB50" s="17" t="str">
        <f t="shared" si="35"/>
        <v>月</v>
      </c>
      <c r="AC50" s="17" t="str">
        <f t="shared" si="35"/>
        <v>火</v>
      </c>
      <c r="AD50" s="17" t="str">
        <f t="shared" si="35"/>
        <v>水</v>
      </c>
      <c r="AE50" s="17" t="str">
        <f t="shared" si="35"/>
        <v>木</v>
      </c>
      <c r="AF50" s="17" t="str">
        <f t="shared" si="35"/>
        <v>金</v>
      </c>
      <c r="AG50" s="17" t="str">
        <f t="shared" si="35"/>
        <v>土</v>
      </c>
      <c r="AH50" s="158"/>
      <c r="AI50" s="161"/>
      <c r="AJ50" s="169" t="s">
        <v>70</v>
      </c>
      <c r="AK50" s="171" t="s">
        <v>71</v>
      </c>
      <c r="AL50" s="173" t="s">
        <v>72</v>
      </c>
    </row>
    <row r="51" spans="2:38" s="25" customFormat="1" ht="99.95" customHeight="1">
      <c r="B51" s="20" t="s">
        <v>15</v>
      </c>
      <c r="C51" s="22"/>
      <c r="D51" s="11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159"/>
      <c r="AI51" s="162"/>
      <c r="AJ51" s="170"/>
      <c r="AK51" s="172"/>
      <c r="AL51" s="170"/>
    </row>
    <row r="52" spans="2:38" s="28" customFormat="1">
      <c r="B52" s="11" t="s">
        <v>16</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27">
        <f>COUNTIF(C52:AG52,"●")</f>
        <v>0</v>
      </c>
      <c r="AI52" s="174"/>
      <c r="AJ52" s="176"/>
      <c r="AK52" s="90">
        <f>IF(AH52&gt;0,ROUNDDOWN(AH52/AI52,3),0)</f>
        <v>0</v>
      </c>
      <c r="AL52" s="88" t="str">
        <f>IF(AI52&gt;0,IF(OR(AH52&gt;=AJ52,AK52&gt;=0.285),"○","×"),"")</f>
        <v/>
      </c>
    </row>
    <row r="53" spans="2:38" s="28" customFormat="1" ht="14.25" thickBot="1">
      <c r="B53" s="77" t="s">
        <v>65</v>
      </c>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4">
        <f>COUNTIF(C53:AG53,"●")</f>
        <v>0</v>
      </c>
      <c r="AI53" s="175"/>
      <c r="AJ53" s="177"/>
      <c r="AK53" s="91">
        <f>IF(AH53&gt;0,ROUNDDOWN(AH53/AI52,3),0)</f>
        <v>0</v>
      </c>
      <c r="AL53" s="89" t="str">
        <f>IF(AI52&gt;0,IF(OR(AH53&gt;=AJ52,AK53&gt;=0.285),"○","×"),"")</f>
        <v/>
      </c>
    </row>
    <row r="54" spans="2:38" ht="14.25" thickBot="1">
      <c r="B54" s="7">
        <f>$B$5</f>
        <v>2026</v>
      </c>
      <c r="C54" s="87" t="s">
        <v>38</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row>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2">
        <v>1</v>
      </c>
      <c r="D56" s="12">
        <v>2</v>
      </c>
      <c r="E56" s="12">
        <v>3</v>
      </c>
      <c r="F56" s="12">
        <v>4</v>
      </c>
      <c r="G56" s="12">
        <v>5</v>
      </c>
      <c r="H56" s="12">
        <v>6</v>
      </c>
      <c r="I56" s="12">
        <v>7</v>
      </c>
      <c r="J56" s="12">
        <v>8</v>
      </c>
      <c r="K56" s="12">
        <v>9</v>
      </c>
      <c r="L56" s="12">
        <v>10</v>
      </c>
      <c r="M56" s="12">
        <v>11</v>
      </c>
      <c r="N56" s="12">
        <v>12</v>
      </c>
      <c r="O56" s="12">
        <v>13</v>
      </c>
      <c r="P56" s="12">
        <v>14</v>
      </c>
      <c r="Q56" s="12">
        <v>15</v>
      </c>
      <c r="R56" s="12">
        <v>16</v>
      </c>
      <c r="S56" s="12">
        <v>17</v>
      </c>
      <c r="T56" s="12">
        <v>18</v>
      </c>
      <c r="U56" s="12">
        <v>19</v>
      </c>
      <c r="V56" s="12">
        <v>20</v>
      </c>
      <c r="W56" s="12">
        <v>21</v>
      </c>
      <c r="X56" s="12">
        <v>22</v>
      </c>
      <c r="Y56" s="12">
        <v>23</v>
      </c>
      <c r="Z56" s="12">
        <v>24</v>
      </c>
      <c r="AA56" s="12">
        <v>25</v>
      </c>
      <c r="AB56" s="12">
        <v>26</v>
      </c>
      <c r="AC56" s="12">
        <v>27</v>
      </c>
      <c r="AD56" s="12">
        <v>28</v>
      </c>
      <c r="AE56" s="12">
        <v>29</v>
      </c>
      <c r="AF56" s="12">
        <v>30</v>
      </c>
      <c r="AG56" s="12"/>
      <c r="AH56" s="158"/>
      <c r="AI56" s="161"/>
      <c r="AJ56" s="166"/>
      <c r="AK56" s="167"/>
      <c r="AL56" s="168"/>
    </row>
    <row r="57" spans="2:38">
      <c r="B57" s="11" t="s">
        <v>7</v>
      </c>
      <c r="C57" s="17" t="str">
        <f>IF(C56&gt;0,TEXT(DATE($B54,$C55,C56),"aaa"),"")</f>
        <v>日</v>
      </c>
      <c r="D57" s="17" t="str">
        <f t="shared" ref="D57:AG57" si="36">IF(D56&gt;0,TEXT(DATE($B54,$C55,D56),"aaa"),"")</f>
        <v>月</v>
      </c>
      <c r="E57" s="17" t="str">
        <f t="shared" si="36"/>
        <v>火</v>
      </c>
      <c r="F57" s="17" t="str">
        <f t="shared" si="36"/>
        <v>水</v>
      </c>
      <c r="G57" s="17" t="str">
        <f t="shared" si="36"/>
        <v>木</v>
      </c>
      <c r="H57" s="17" t="str">
        <f t="shared" si="36"/>
        <v>金</v>
      </c>
      <c r="I57" s="17" t="str">
        <f t="shared" si="36"/>
        <v>土</v>
      </c>
      <c r="J57" s="17" t="str">
        <f t="shared" si="36"/>
        <v>日</v>
      </c>
      <c r="K57" s="17" t="str">
        <f t="shared" si="36"/>
        <v>月</v>
      </c>
      <c r="L57" s="17" t="str">
        <f t="shared" si="36"/>
        <v>火</v>
      </c>
      <c r="M57" s="17" t="str">
        <f t="shared" si="36"/>
        <v>水</v>
      </c>
      <c r="N57" s="17" t="str">
        <f t="shared" si="36"/>
        <v>木</v>
      </c>
      <c r="O57" s="17" t="str">
        <f t="shared" si="36"/>
        <v>金</v>
      </c>
      <c r="P57" s="17" t="str">
        <f t="shared" si="36"/>
        <v>土</v>
      </c>
      <c r="Q57" s="17" t="str">
        <f t="shared" si="36"/>
        <v>日</v>
      </c>
      <c r="R57" s="17" t="str">
        <f t="shared" si="36"/>
        <v>月</v>
      </c>
      <c r="S57" s="17" t="str">
        <f t="shared" si="36"/>
        <v>火</v>
      </c>
      <c r="T57" s="17" t="str">
        <f t="shared" si="36"/>
        <v>水</v>
      </c>
      <c r="U57" s="17" t="str">
        <f t="shared" si="36"/>
        <v>木</v>
      </c>
      <c r="V57" s="17" t="str">
        <f t="shared" si="36"/>
        <v>金</v>
      </c>
      <c r="W57" s="17" t="str">
        <f t="shared" si="36"/>
        <v>土</v>
      </c>
      <c r="X57" s="17" t="str">
        <f t="shared" si="36"/>
        <v>日</v>
      </c>
      <c r="Y57" s="17" t="str">
        <f t="shared" si="36"/>
        <v>月</v>
      </c>
      <c r="Z57" s="17" t="str">
        <f t="shared" si="36"/>
        <v>火</v>
      </c>
      <c r="AA57" s="17" t="str">
        <f t="shared" si="36"/>
        <v>水</v>
      </c>
      <c r="AB57" s="17" t="str">
        <f t="shared" si="36"/>
        <v>木</v>
      </c>
      <c r="AC57" s="17" t="str">
        <f t="shared" si="36"/>
        <v>金</v>
      </c>
      <c r="AD57" s="17" t="str">
        <f t="shared" si="36"/>
        <v>土</v>
      </c>
      <c r="AE57" s="17" t="str">
        <f t="shared" si="36"/>
        <v>日</v>
      </c>
      <c r="AF57" s="17" t="str">
        <f t="shared" si="36"/>
        <v>月</v>
      </c>
      <c r="AG57" s="17" t="str">
        <f t="shared" si="36"/>
        <v/>
      </c>
      <c r="AH57" s="158"/>
      <c r="AI57" s="161"/>
      <c r="AJ57" s="169" t="s">
        <v>70</v>
      </c>
      <c r="AK57" s="171" t="s">
        <v>71</v>
      </c>
      <c r="AL57" s="173" t="s">
        <v>72</v>
      </c>
    </row>
    <row r="58" spans="2:38" s="25" customFormat="1" ht="99.95" customHeight="1">
      <c r="B58" s="20" t="s">
        <v>15</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159"/>
      <c r="AI58" s="162"/>
      <c r="AJ58" s="170"/>
      <c r="AK58" s="172"/>
      <c r="AL58" s="170"/>
    </row>
    <row r="59" spans="2:38" s="28" customFormat="1">
      <c r="B59" s="11" t="s">
        <v>16</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27">
        <f>COUNTIF(C59:AG59,"●")</f>
        <v>0</v>
      </c>
      <c r="AI59" s="174"/>
      <c r="AJ59" s="176"/>
      <c r="AK59" s="90">
        <f>IF(AH59&gt;0,ROUNDDOWN(AH59/AI59,3),0)</f>
        <v>0</v>
      </c>
      <c r="AL59" s="88" t="str">
        <f>IF(AI59&gt;0,IF(OR(AH59&gt;=AJ59,AK59&gt;=0.285),"○","×"),"")</f>
        <v/>
      </c>
    </row>
    <row r="60" spans="2:38" s="28" customFormat="1" ht="14.25" thickBot="1">
      <c r="B60" s="77" t="s">
        <v>65</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4">
        <f>COUNTIF(C60:AG60,"●")</f>
        <v>0</v>
      </c>
      <c r="AI60" s="175"/>
      <c r="AJ60" s="177"/>
      <c r="AK60" s="91">
        <f>IF(AH60&gt;0,ROUNDDOWN(AH60/AI59,3),0)</f>
        <v>0</v>
      </c>
      <c r="AL60" s="89" t="str">
        <f>IF(AI59&gt;0,IF(OR(AH60&gt;=AJ59,AK60&gt;=0.285),"○","×"),"")</f>
        <v/>
      </c>
    </row>
    <row r="61" spans="2:38" ht="14.25" thickBot="1">
      <c r="B61" s="7">
        <f>$B$5</f>
        <v>2026</v>
      </c>
      <c r="C61" s="87" t="s">
        <v>38</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row>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12">
        <v>2</v>
      </c>
      <c r="E63" s="12">
        <v>3</v>
      </c>
      <c r="F63" s="12">
        <v>4</v>
      </c>
      <c r="G63" s="12">
        <v>5</v>
      </c>
      <c r="H63" s="12">
        <v>6</v>
      </c>
      <c r="I63" s="12">
        <v>7</v>
      </c>
      <c r="J63" s="12">
        <v>8</v>
      </c>
      <c r="K63" s="12">
        <v>9</v>
      </c>
      <c r="L63" s="12">
        <v>10</v>
      </c>
      <c r="M63" s="12">
        <v>11</v>
      </c>
      <c r="N63" s="12">
        <v>12</v>
      </c>
      <c r="O63" s="12">
        <v>13</v>
      </c>
      <c r="P63" s="12">
        <v>14</v>
      </c>
      <c r="Q63" s="12">
        <v>15</v>
      </c>
      <c r="R63" s="12">
        <v>16</v>
      </c>
      <c r="S63" s="12">
        <v>17</v>
      </c>
      <c r="T63" s="12">
        <v>18</v>
      </c>
      <c r="U63" s="12">
        <v>19</v>
      </c>
      <c r="V63" s="12">
        <v>20</v>
      </c>
      <c r="W63" s="12">
        <v>21</v>
      </c>
      <c r="X63" s="12">
        <v>22</v>
      </c>
      <c r="Y63" s="12">
        <v>23</v>
      </c>
      <c r="Z63" s="12">
        <v>24</v>
      </c>
      <c r="AA63" s="12">
        <v>25</v>
      </c>
      <c r="AB63" s="12">
        <v>26</v>
      </c>
      <c r="AC63" s="12">
        <v>27</v>
      </c>
      <c r="AD63" s="12">
        <v>28</v>
      </c>
      <c r="AE63" s="12">
        <v>29</v>
      </c>
      <c r="AF63" s="12">
        <v>30</v>
      </c>
      <c r="AG63" s="12">
        <v>31</v>
      </c>
      <c r="AH63" s="158"/>
      <c r="AI63" s="161"/>
      <c r="AJ63" s="166"/>
      <c r="AK63" s="167"/>
      <c r="AL63" s="168"/>
    </row>
    <row r="64" spans="2:38">
      <c r="B64" s="11" t="s">
        <v>7</v>
      </c>
      <c r="C64" s="17" t="str">
        <f>IF(C63&gt;0,TEXT(DATE($B61,$C62,C63),"aaa"),"")</f>
        <v>火</v>
      </c>
      <c r="D64" s="17" t="str">
        <f t="shared" ref="D64:AG64" si="37">IF(D63&gt;0,TEXT(DATE($B61,$C62,D63),"aaa"),"")</f>
        <v>水</v>
      </c>
      <c r="E64" s="17" t="str">
        <f t="shared" si="37"/>
        <v>木</v>
      </c>
      <c r="F64" s="17" t="str">
        <f t="shared" si="37"/>
        <v>金</v>
      </c>
      <c r="G64" s="17" t="str">
        <f t="shared" si="37"/>
        <v>土</v>
      </c>
      <c r="H64" s="17" t="str">
        <f t="shared" si="37"/>
        <v>日</v>
      </c>
      <c r="I64" s="17" t="str">
        <f t="shared" si="37"/>
        <v>月</v>
      </c>
      <c r="J64" s="17" t="str">
        <f t="shared" si="37"/>
        <v>火</v>
      </c>
      <c r="K64" s="17" t="str">
        <f t="shared" si="37"/>
        <v>水</v>
      </c>
      <c r="L64" s="17" t="str">
        <f t="shared" si="37"/>
        <v>木</v>
      </c>
      <c r="M64" s="17" t="str">
        <f t="shared" si="37"/>
        <v>金</v>
      </c>
      <c r="N64" s="17" t="str">
        <f t="shared" si="37"/>
        <v>土</v>
      </c>
      <c r="O64" s="17" t="str">
        <f t="shared" si="37"/>
        <v>日</v>
      </c>
      <c r="P64" s="17" t="str">
        <f t="shared" si="37"/>
        <v>月</v>
      </c>
      <c r="Q64" s="17" t="str">
        <f t="shared" si="37"/>
        <v>火</v>
      </c>
      <c r="R64" s="17" t="str">
        <f t="shared" si="37"/>
        <v>水</v>
      </c>
      <c r="S64" s="17" t="str">
        <f t="shared" si="37"/>
        <v>木</v>
      </c>
      <c r="T64" s="17" t="str">
        <f t="shared" si="37"/>
        <v>金</v>
      </c>
      <c r="U64" s="17" t="str">
        <f t="shared" si="37"/>
        <v>土</v>
      </c>
      <c r="V64" s="17" t="str">
        <f t="shared" si="37"/>
        <v>日</v>
      </c>
      <c r="W64" s="17" t="str">
        <f t="shared" si="37"/>
        <v>月</v>
      </c>
      <c r="X64" s="17" t="str">
        <f t="shared" si="37"/>
        <v>火</v>
      </c>
      <c r="Y64" s="17" t="str">
        <f t="shared" si="37"/>
        <v>水</v>
      </c>
      <c r="Z64" s="17" t="str">
        <f t="shared" si="37"/>
        <v>木</v>
      </c>
      <c r="AA64" s="17" t="str">
        <f t="shared" si="37"/>
        <v>金</v>
      </c>
      <c r="AB64" s="17" t="str">
        <f t="shared" si="37"/>
        <v>土</v>
      </c>
      <c r="AC64" s="17" t="str">
        <f t="shared" si="37"/>
        <v>日</v>
      </c>
      <c r="AD64" s="17" t="str">
        <f t="shared" si="37"/>
        <v>月</v>
      </c>
      <c r="AE64" s="17" t="str">
        <f t="shared" si="37"/>
        <v>火</v>
      </c>
      <c r="AF64" s="17" t="str">
        <f t="shared" si="37"/>
        <v>水</v>
      </c>
      <c r="AG64" s="17" t="str">
        <f t="shared" si="37"/>
        <v>木</v>
      </c>
      <c r="AH64" s="158"/>
      <c r="AI64" s="161"/>
      <c r="AJ64" s="169" t="s">
        <v>70</v>
      </c>
      <c r="AK64" s="171" t="s">
        <v>71</v>
      </c>
      <c r="AL64" s="173" t="s">
        <v>72</v>
      </c>
    </row>
    <row r="65" spans="2:38" s="25" customFormat="1" ht="99.75" customHeight="1">
      <c r="B65" s="20" t="s">
        <v>15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159"/>
      <c r="AI65" s="162"/>
      <c r="AJ65" s="170"/>
      <c r="AK65" s="172"/>
      <c r="AL65" s="170"/>
    </row>
    <row r="66" spans="2:38" s="28" customFormat="1">
      <c r="B66" s="11" t="s">
        <v>16</v>
      </c>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14"/>
      <c r="AF66" s="114"/>
      <c r="AG66" s="115"/>
      <c r="AH66" s="27">
        <f>COUNTIF(C66:AG66,"●")</f>
        <v>0</v>
      </c>
      <c r="AI66" s="174"/>
      <c r="AJ66" s="176"/>
      <c r="AK66" s="90">
        <f>IF(AH66&gt;0,ROUNDDOWN(AH66/AI66,3),0)</f>
        <v>0</v>
      </c>
      <c r="AL66" s="88" t="str">
        <f>IF(AI66&gt;0,IF(OR(AH66&gt;=AJ66,AK66&gt;=0.285),"○","×"),"")</f>
        <v/>
      </c>
    </row>
    <row r="67" spans="2:38" s="28" customFormat="1" ht="14.25" thickBot="1">
      <c r="B67" s="77" t="s">
        <v>65</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9"/>
      <c r="AF67" s="39"/>
      <c r="AG67" s="110"/>
      <c r="AH67" s="34">
        <f>COUNTIF(C67:AG67,"●")</f>
        <v>0</v>
      </c>
      <c r="AI67" s="175"/>
      <c r="AJ67" s="177"/>
      <c r="AK67" s="91">
        <f>IF(AH67&gt;0,ROUNDDOWN(AH67/AI66,3),0)</f>
        <v>0</v>
      </c>
      <c r="AL67" s="89" t="str">
        <f>IF(AI66&gt;0,IF(OR(AH67&gt;=AJ66,AK67&gt;=0.285),"○","×"),"")</f>
        <v/>
      </c>
    </row>
    <row r="68" spans="2:38" ht="14.25" thickBot="1">
      <c r="B68" s="7">
        <f>B61+1</f>
        <v>2027</v>
      </c>
      <c r="C68" s="87" t="s">
        <v>38</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row>
    <row r="69" spans="2:38" ht="13.5" customHeight="1">
      <c r="B69" s="10" t="s">
        <v>3</v>
      </c>
      <c r="C69" s="178">
        <v>1</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80"/>
      <c r="AH69" s="157" t="s">
        <v>4</v>
      </c>
      <c r="AI69" s="160" t="s">
        <v>5</v>
      </c>
      <c r="AJ69" s="163" t="s">
        <v>69</v>
      </c>
      <c r="AK69" s="164"/>
      <c r="AL69" s="165"/>
    </row>
    <row r="70" spans="2:38">
      <c r="B70" s="11" t="s">
        <v>6</v>
      </c>
      <c r="C70" s="12">
        <v>1</v>
      </c>
      <c r="D70" s="12">
        <v>2</v>
      </c>
      <c r="E70" s="12">
        <v>3</v>
      </c>
      <c r="F70" s="12">
        <v>4</v>
      </c>
      <c r="G70" s="12">
        <v>5</v>
      </c>
      <c r="H70" s="12">
        <v>6</v>
      </c>
      <c r="I70" s="12">
        <v>7</v>
      </c>
      <c r="J70" s="12">
        <v>8</v>
      </c>
      <c r="K70" s="12">
        <v>9</v>
      </c>
      <c r="L70" s="12">
        <v>10</v>
      </c>
      <c r="M70" s="12">
        <v>11</v>
      </c>
      <c r="N70" s="12">
        <v>12</v>
      </c>
      <c r="O70" s="12">
        <v>13</v>
      </c>
      <c r="P70" s="12">
        <v>14</v>
      </c>
      <c r="Q70" s="12">
        <v>15</v>
      </c>
      <c r="R70" s="12">
        <v>16</v>
      </c>
      <c r="S70" s="12">
        <v>17</v>
      </c>
      <c r="T70" s="12">
        <v>18</v>
      </c>
      <c r="U70" s="12">
        <v>19</v>
      </c>
      <c r="V70" s="12">
        <v>20</v>
      </c>
      <c r="W70" s="12">
        <v>21</v>
      </c>
      <c r="X70" s="12">
        <v>22</v>
      </c>
      <c r="Y70" s="12">
        <v>23</v>
      </c>
      <c r="Z70" s="12">
        <v>24</v>
      </c>
      <c r="AA70" s="12">
        <v>25</v>
      </c>
      <c r="AB70" s="12">
        <v>26</v>
      </c>
      <c r="AC70" s="12">
        <v>27</v>
      </c>
      <c r="AD70" s="12">
        <v>28</v>
      </c>
      <c r="AE70" s="12">
        <v>29</v>
      </c>
      <c r="AF70" s="12">
        <v>30</v>
      </c>
      <c r="AG70" s="12">
        <v>31</v>
      </c>
      <c r="AH70" s="158"/>
      <c r="AI70" s="161"/>
      <c r="AJ70" s="166"/>
      <c r="AK70" s="167"/>
      <c r="AL70" s="168"/>
    </row>
    <row r="71" spans="2:38">
      <c r="B71" s="11" t="s">
        <v>7</v>
      </c>
      <c r="C71" s="17" t="str">
        <f>IF(C70&gt;0,TEXT(DATE($B68,$C69,C70),"aaa"),"")</f>
        <v>金</v>
      </c>
      <c r="D71" s="17" t="str">
        <f t="shared" ref="D71:AG71" si="38">IF(D70&gt;0,TEXT(DATE($B68,$C69,D70),"aaa"),"")</f>
        <v>土</v>
      </c>
      <c r="E71" s="17" t="str">
        <f t="shared" si="38"/>
        <v>日</v>
      </c>
      <c r="F71" s="17" t="str">
        <f t="shared" si="38"/>
        <v>月</v>
      </c>
      <c r="G71" s="17" t="str">
        <f t="shared" si="38"/>
        <v>火</v>
      </c>
      <c r="H71" s="17" t="str">
        <f t="shared" si="38"/>
        <v>水</v>
      </c>
      <c r="I71" s="17" t="str">
        <f t="shared" si="38"/>
        <v>木</v>
      </c>
      <c r="J71" s="17" t="str">
        <f t="shared" si="38"/>
        <v>金</v>
      </c>
      <c r="K71" s="17" t="str">
        <f t="shared" si="38"/>
        <v>土</v>
      </c>
      <c r="L71" s="17" t="str">
        <f t="shared" si="38"/>
        <v>日</v>
      </c>
      <c r="M71" s="17" t="str">
        <f t="shared" si="38"/>
        <v>月</v>
      </c>
      <c r="N71" s="17" t="str">
        <f t="shared" si="38"/>
        <v>火</v>
      </c>
      <c r="O71" s="17" t="str">
        <f t="shared" si="38"/>
        <v>水</v>
      </c>
      <c r="P71" s="17" t="str">
        <f t="shared" si="38"/>
        <v>木</v>
      </c>
      <c r="Q71" s="17" t="str">
        <f t="shared" si="38"/>
        <v>金</v>
      </c>
      <c r="R71" s="17" t="str">
        <f t="shared" si="38"/>
        <v>土</v>
      </c>
      <c r="S71" s="17" t="str">
        <f t="shared" si="38"/>
        <v>日</v>
      </c>
      <c r="T71" s="17" t="str">
        <f t="shared" si="38"/>
        <v>月</v>
      </c>
      <c r="U71" s="17" t="str">
        <f t="shared" si="38"/>
        <v>火</v>
      </c>
      <c r="V71" s="17" t="str">
        <f t="shared" si="38"/>
        <v>水</v>
      </c>
      <c r="W71" s="17" t="str">
        <f t="shared" si="38"/>
        <v>木</v>
      </c>
      <c r="X71" s="17" t="str">
        <f t="shared" si="38"/>
        <v>金</v>
      </c>
      <c r="Y71" s="17" t="str">
        <f t="shared" si="38"/>
        <v>土</v>
      </c>
      <c r="Z71" s="17" t="str">
        <f t="shared" si="38"/>
        <v>日</v>
      </c>
      <c r="AA71" s="17" t="str">
        <f t="shared" si="38"/>
        <v>月</v>
      </c>
      <c r="AB71" s="17" t="str">
        <f t="shared" si="38"/>
        <v>火</v>
      </c>
      <c r="AC71" s="17" t="str">
        <f t="shared" si="38"/>
        <v>水</v>
      </c>
      <c r="AD71" s="17" t="str">
        <f t="shared" si="38"/>
        <v>木</v>
      </c>
      <c r="AE71" s="17" t="str">
        <f t="shared" si="38"/>
        <v>金</v>
      </c>
      <c r="AF71" s="17" t="str">
        <f t="shared" si="38"/>
        <v>土</v>
      </c>
      <c r="AG71" s="17" t="str">
        <f t="shared" si="38"/>
        <v>日</v>
      </c>
      <c r="AH71" s="158"/>
      <c r="AI71" s="161"/>
      <c r="AJ71" s="169" t="s">
        <v>70</v>
      </c>
      <c r="AK71" s="171" t="s">
        <v>71</v>
      </c>
      <c r="AL71" s="173" t="s">
        <v>72</v>
      </c>
    </row>
    <row r="72" spans="2:38" s="25" customFormat="1" ht="99.95" customHeight="1">
      <c r="B72" s="20" t="s">
        <v>15</v>
      </c>
      <c r="C72" s="111" t="s">
        <v>84</v>
      </c>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159"/>
      <c r="AI72" s="162"/>
      <c r="AJ72" s="170"/>
      <c r="AK72" s="172"/>
      <c r="AL72" s="170"/>
    </row>
    <row r="73" spans="2:38" s="28" customFormat="1">
      <c r="B73" s="11" t="s">
        <v>16</v>
      </c>
      <c r="C73" s="114"/>
      <c r="D73" s="114"/>
      <c r="E73" s="114"/>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27">
        <f>COUNTIF(C73:AG73,"●")</f>
        <v>0</v>
      </c>
      <c r="AI73" s="174"/>
      <c r="AJ73" s="176"/>
      <c r="AK73" s="90">
        <f>IF(AH73&gt;0,ROUNDDOWN(AH73/AI73,3),0)</f>
        <v>0</v>
      </c>
      <c r="AL73" s="88" t="str">
        <f>IF(AI73&gt;0,IF(OR(AH73&gt;=AJ73,AK73&gt;=0.285),"○","×"),"")</f>
        <v/>
      </c>
    </row>
    <row r="74" spans="2:38" s="28" customFormat="1" ht="14.25" thickBot="1">
      <c r="B74" s="77" t="s">
        <v>65</v>
      </c>
      <c r="C74" s="39"/>
      <c r="D74" s="39"/>
      <c r="E74" s="39"/>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4">
        <f>COUNTIF(C74:AG74,"●")</f>
        <v>0</v>
      </c>
      <c r="AI74" s="175"/>
      <c r="AJ74" s="177"/>
      <c r="AK74" s="91">
        <f>IF(AH74&gt;0,ROUNDDOWN(AH74/AI73,3),0)</f>
        <v>0</v>
      </c>
      <c r="AL74" s="89" t="str">
        <f>IF(AI73&gt;0,IF(OR(AH74&gt;=AJ73,AK74&gt;=0.285),"○","×"),"")</f>
        <v/>
      </c>
    </row>
    <row r="75" spans="2:38" ht="14.25" thickBot="1">
      <c r="B75" s="7">
        <f>$B$68</f>
        <v>2027</v>
      </c>
      <c r="C75" s="87" t="s">
        <v>38</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row>
    <row r="76" spans="2:38" ht="13.5" customHeight="1">
      <c r="B76" s="10" t="s">
        <v>3</v>
      </c>
      <c r="C76" s="178">
        <v>2</v>
      </c>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81"/>
      <c r="AH76" s="157" t="s">
        <v>4</v>
      </c>
      <c r="AI76" s="160" t="s">
        <v>5</v>
      </c>
      <c r="AJ76" s="163" t="s">
        <v>69</v>
      </c>
      <c r="AK76" s="164"/>
      <c r="AL76" s="165"/>
    </row>
    <row r="77" spans="2:38">
      <c r="B77" s="11" t="s">
        <v>6</v>
      </c>
      <c r="C77" s="12">
        <v>1</v>
      </c>
      <c r="D77" s="12">
        <v>2</v>
      </c>
      <c r="E77" s="12">
        <v>3</v>
      </c>
      <c r="F77" s="12">
        <v>4</v>
      </c>
      <c r="G77" s="12">
        <v>5</v>
      </c>
      <c r="H77" s="12">
        <v>6</v>
      </c>
      <c r="I77" s="12">
        <v>7</v>
      </c>
      <c r="J77" s="12">
        <v>8</v>
      </c>
      <c r="K77" s="12">
        <v>9</v>
      </c>
      <c r="L77" s="12">
        <v>10</v>
      </c>
      <c r="M77" s="12">
        <v>11</v>
      </c>
      <c r="N77" s="12">
        <v>12</v>
      </c>
      <c r="O77" s="12">
        <v>13</v>
      </c>
      <c r="P77" s="12">
        <v>14</v>
      </c>
      <c r="Q77" s="12">
        <v>15</v>
      </c>
      <c r="R77" s="12">
        <v>16</v>
      </c>
      <c r="S77" s="12">
        <v>17</v>
      </c>
      <c r="T77" s="12">
        <v>18</v>
      </c>
      <c r="U77" s="12">
        <v>19</v>
      </c>
      <c r="V77" s="12">
        <v>20</v>
      </c>
      <c r="W77" s="12">
        <v>21</v>
      </c>
      <c r="X77" s="12">
        <v>22</v>
      </c>
      <c r="Y77" s="12">
        <v>23</v>
      </c>
      <c r="Z77" s="12">
        <v>24</v>
      </c>
      <c r="AA77" s="12">
        <v>25</v>
      </c>
      <c r="AB77" s="12">
        <v>26</v>
      </c>
      <c r="AC77" s="12">
        <v>27</v>
      </c>
      <c r="AD77" s="12">
        <v>28</v>
      </c>
      <c r="AE77" s="116" t="str">
        <f>IF(MONTH(DATE(B75,C76,29)+1)&lt;&gt;MONTH(DATE(B75,C76,29)),DAY(DATE(B75,C76,29)), "")</f>
        <v/>
      </c>
      <c r="AF77" s="12"/>
      <c r="AG77" s="12"/>
      <c r="AH77" s="158"/>
      <c r="AI77" s="161"/>
      <c r="AJ77" s="166"/>
      <c r="AK77" s="167"/>
      <c r="AL77" s="168"/>
    </row>
    <row r="78" spans="2:38">
      <c r="B78" s="11" t="s">
        <v>7</v>
      </c>
      <c r="C78" s="17" t="str">
        <f>IF(C77&gt;0,TEXT(DATE($B75,$C76,C77),"aaa"),"")</f>
        <v>月</v>
      </c>
      <c r="D78" s="17" t="str">
        <f t="shared" ref="D78:AD78" si="39">IF(D77&gt;0,TEXT(DATE($B75,$C76,D77),"aaa"),"")</f>
        <v>火</v>
      </c>
      <c r="E78" s="17" t="str">
        <f t="shared" si="39"/>
        <v>水</v>
      </c>
      <c r="F78" s="17" t="str">
        <f t="shared" si="39"/>
        <v>木</v>
      </c>
      <c r="G78" s="17" t="str">
        <f t="shared" si="39"/>
        <v>金</v>
      </c>
      <c r="H78" s="17" t="str">
        <f t="shared" si="39"/>
        <v>土</v>
      </c>
      <c r="I78" s="17" t="str">
        <f t="shared" si="39"/>
        <v>日</v>
      </c>
      <c r="J78" s="17" t="str">
        <f t="shared" si="39"/>
        <v>月</v>
      </c>
      <c r="K78" s="17" t="str">
        <f t="shared" si="39"/>
        <v>火</v>
      </c>
      <c r="L78" s="17" t="str">
        <f t="shared" si="39"/>
        <v>水</v>
      </c>
      <c r="M78" s="17" t="str">
        <f t="shared" si="39"/>
        <v>木</v>
      </c>
      <c r="N78" s="17" t="str">
        <f t="shared" si="39"/>
        <v>金</v>
      </c>
      <c r="O78" s="17" t="str">
        <f t="shared" si="39"/>
        <v>土</v>
      </c>
      <c r="P78" s="17" t="str">
        <f t="shared" si="39"/>
        <v>日</v>
      </c>
      <c r="Q78" s="17" t="str">
        <f t="shared" si="39"/>
        <v>月</v>
      </c>
      <c r="R78" s="17" t="str">
        <f t="shared" si="39"/>
        <v>火</v>
      </c>
      <c r="S78" s="17" t="str">
        <f t="shared" si="39"/>
        <v>水</v>
      </c>
      <c r="T78" s="17" t="str">
        <f t="shared" si="39"/>
        <v>木</v>
      </c>
      <c r="U78" s="17" t="str">
        <f t="shared" si="39"/>
        <v>金</v>
      </c>
      <c r="V78" s="17" t="str">
        <f t="shared" si="39"/>
        <v>土</v>
      </c>
      <c r="W78" s="17" t="str">
        <f t="shared" si="39"/>
        <v>日</v>
      </c>
      <c r="X78" s="17" t="str">
        <f t="shared" si="39"/>
        <v>月</v>
      </c>
      <c r="Y78" s="17" t="str">
        <f t="shared" si="39"/>
        <v>火</v>
      </c>
      <c r="Z78" s="17" t="str">
        <f t="shared" si="39"/>
        <v>水</v>
      </c>
      <c r="AA78" s="17" t="str">
        <f t="shared" si="39"/>
        <v>木</v>
      </c>
      <c r="AB78" s="17" t="str">
        <f t="shared" si="39"/>
        <v>金</v>
      </c>
      <c r="AC78" s="17" t="str">
        <f t="shared" si="39"/>
        <v>土</v>
      </c>
      <c r="AD78" s="17" t="str">
        <f t="shared" si="39"/>
        <v>日</v>
      </c>
      <c r="AE78" s="17" t="str">
        <f>IF(MONTH(DATE(B75,C76,29)+1)&lt;&gt;MONTH(DATE(B75,C76,29)),TEXT(DATE(B75,C76,29),"aaa"),"")</f>
        <v/>
      </c>
      <c r="AF78" s="17"/>
      <c r="AG78" s="17"/>
      <c r="AH78" s="158"/>
      <c r="AI78" s="161"/>
      <c r="AJ78" s="169" t="s">
        <v>70</v>
      </c>
      <c r="AK78" s="171" t="s">
        <v>71</v>
      </c>
      <c r="AL78" s="173" t="s">
        <v>72</v>
      </c>
    </row>
    <row r="79" spans="2:38" s="25" customFormat="1" ht="99.95" customHeight="1">
      <c r="B79" s="20" t="s">
        <v>15</v>
      </c>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159"/>
      <c r="AI79" s="162"/>
      <c r="AJ79" s="170"/>
      <c r="AK79" s="172"/>
      <c r="AL79" s="170"/>
    </row>
    <row r="80" spans="2:38" s="28" customFormat="1">
      <c r="B80" s="11" t="s">
        <v>16</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27">
        <f>COUNTIF(C80:AG80,"●")</f>
        <v>0</v>
      </c>
      <c r="AI80" s="174"/>
      <c r="AJ80" s="176"/>
      <c r="AK80" s="90">
        <f>IF(AH80&gt;0,ROUNDDOWN(AH80/AI80,3),0)</f>
        <v>0</v>
      </c>
      <c r="AL80" s="88" t="str">
        <f>IF(AI80&gt;0,IF(OR(AH80&gt;=AJ80,AK80&gt;=0.285),"○","×"),"")</f>
        <v/>
      </c>
    </row>
    <row r="81" spans="2:38" s="28" customFormat="1" ht="14.25" thickBot="1">
      <c r="B81" s="77" t="s">
        <v>65</v>
      </c>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4">
        <f>COUNTIF(C81:AG81,"●")</f>
        <v>0</v>
      </c>
      <c r="AI81" s="175"/>
      <c r="AJ81" s="177"/>
      <c r="AK81" s="91">
        <f>IF(AH81&gt;0,ROUNDDOWN(AH81/AI80,3),0)</f>
        <v>0</v>
      </c>
      <c r="AL81" s="89" t="str">
        <f>IF(AI80&gt;0,IF(OR(AH81&gt;=AJ80,AK81&gt;=0.285),"○","×"),"")</f>
        <v/>
      </c>
    </row>
    <row r="82" spans="2:38" s="28" customFormat="1" ht="14.25" thickBot="1">
      <c r="B82" s="108">
        <f>$B$68</f>
        <v>2027</v>
      </c>
      <c r="C82" s="108" t="s">
        <v>38</v>
      </c>
      <c r="D82" s="108"/>
      <c r="E82" s="108"/>
      <c r="F82" s="108"/>
      <c r="G82" s="108"/>
      <c r="H82" s="108"/>
      <c r="I82" s="108"/>
      <c r="J82" s="108"/>
      <c r="K82" s="108"/>
      <c r="L82" s="108"/>
      <c r="M82" s="108"/>
      <c r="N82" s="108"/>
      <c r="O82" s="108"/>
      <c r="P82" s="108"/>
      <c r="Q82" s="108"/>
      <c r="R82" s="108"/>
      <c r="S82" s="108"/>
      <c r="T82" s="108"/>
      <c r="U82" s="108"/>
      <c r="V82" s="108"/>
      <c r="W82" s="108"/>
      <c r="X82" s="108"/>
      <c r="Y82" s="108"/>
      <c r="Z82" s="108"/>
      <c r="AA82" s="108"/>
      <c r="AB82" s="108"/>
      <c r="AC82" s="108"/>
      <c r="AD82" s="108"/>
      <c r="AE82" s="108"/>
      <c r="AF82" s="108"/>
      <c r="AG82" s="108"/>
      <c r="AH82" s="108"/>
      <c r="AI82" s="51"/>
      <c r="AJ82" s="51"/>
      <c r="AK82" s="51"/>
      <c r="AL82" s="51"/>
    </row>
    <row r="83" spans="2:38"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38">
      <c r="B84" s="11" t="s">
        <v>6</v>
      </c>
      <c r="C84" s="12">
        <v>1</v>
      </c>
      <c r="D84" s="12">
        <v>2</v>
      </c>
      <c r="E84" s="12">
        <v>3</v>
      </c>
      <c r="F84" s="12">
        <v>4</v>
      </c>
      <c r="G84" s="12">
        <v>5</v>
      </c>
      <c r="H84" s="12">
        <v>6</v>
      </c>
      <c r="I84" s="12">
        <v>7</v>
      </c>
      <c r="J84" s="12">
        <v>8</v>
      </c>
      <c r="K84" s="12">
        <v>9</v>
      </c>
      <c r="L84" s="12">
        <v>10</v>
      </c>
      <c r="M84" s="12">
        <v>11</v>
      </c>
      <c r="N84" s="12">
        <v>12</v>
      </c>
      <c r="O84" s="12">
        <v>13</v>
      </c>
      <c r="P84" s="12">
        <v>14</v>
      </c>
      <c r="Q84" s="12">
        <v>15</v>
      </c>
      <c r="R84" s="12">
        <v>16</v>
      </c>
      <c r="S84" s="12">
        <v>17</v>
      </c>
      <c r="T84" s="12">
        <v>18</v>
      </c>
      <c r="U84" s="12">
        <v>19</v>
      </c>
      <c r="V84" s="12">
        <v>20</v>
      </c>
      <c r="W84" s="12">
        <v>21</v>
      </c>
      <c r="X84" s="12">
        <v>22</v>
      </c>
      <c r="Y84" s="12">
        <v>23</v>
      </c>
      <c r="Z84" s="12">
        <v>24</v>
      </c>
      <c r="AA84" s="12">
        <v>25</v>
      </c>
      <c r="AB84" s="12">
        <v>26</v>
      </c>
      <c r="AC84" s="12">
        <v>27</v>
      </c>
      <c r="AD84" s="12">
        <v>28</v>
      </c>
      <c r="AE84" s="12">
        <v>29</v>
      </c>
      <c r="AF84" s="12">
        <v>30</v>
      </c>
      <c r="AG84" s="12">
        <v>31</v>
      </c>
      <c r="AH84" s="158"/>
      <c r="AI84" s="161"/>
      <c r="AJ84" s="166"/>
      <c r="AK84" s="167"/>
      <c r="AL84" s="168"/>
    </row>
    <row r="85" spans="2:38">
      <c r="B85" s="11" t="s">
        <v>7</v>
      </c>
      <c r="C85" s="17" t="str">
        <f>IF(C84&gt;0,TEXT(DATE($B82,$C83,C84),"aaa"),"")</f>
        <v>月</v>
      </c>
      <c r="D85" s="17" t="str">
        <f t="shared" ref="D85:AG85" si="40">IF(D84&gt;0,TEXT(DATE($B82,$C83,D84),"aaa"),"")</f>
        <v>火</v>
      </c>
      <c r="E85" s="17" t="str">
        <f t="shared" si="40"/>
        <v>水</v>
      </c>
      <c r="F85" s="17" t="str">
        <f t="shared" si="40"/>
        <v>木</v>
      </c>
      <c r="G85" s="17" t="str">
        <f t="shared" si="40"/>
        <v>金</v>
      </c>
      <c r="H85" s="17" t="str">
        <f t="shared" si="40"/>
        <v>土</v>
      </c>
      <c r="I85" s="17" t="str">
        <f t="shared" si="40"/>
        <v>日</v>
      </c>
      <c r="J85" s="17" t="str">
        <f t="shared" si="40"/>
        <v>月</v>
      </c>
      <c r="K85" s="17" t="str">
        <f t="shared" si="40"/>
        <v>火</v>
      </c>
      <c r="L85" s="17" t="str">
        <f t="shared" si="40"/>
        <v>水</v>
      </c>
      <c r="M85" s="17" t="str">
        <f t="shared" si="40"/>
        <v>木</v>
      </c>
      <c r="N85" s="17" t="str">
        <f t="shared" si="40"/>
        <v>金</v>
      </c>
      <c r="O85" s="17" t="str">
        <f t="shared" si="40"/>
        <v>土</v>
      </c>
      <c r="P85" s="17" t="str">
        <f t="shared" si="40"/>
        <v>日</v>
      </c>
      <c r="Q85" s="17" t="str">
        <f t="shared" si="40"/>
        <v>月</v>
      </c>
      <c r="R85" s="17" t="str">
        <f t="shared" si="40"/>
        <v>火</v>
      </c>
      <c r="S85" s="17" t="str">
        <f t="shared" si="40"/>
        <v>水</v>
      </c>
      <c r="T85" s="17" t="str">
        <f t="shared" si="40"/>
        <v>木</v>
      </c>
      <c r="U85" s="17" t="str">
        <f t="shared" si="40"/>
        <v>金</v>
      </c>
      <c r="V85" s="17" t="str">
        <f t="shared" si="40"/>
        <v>土</v>
      </c>
      <c r="W85" s="17" t="str">
        <f t="shared" si="40"/>
        <v>日</v>
      </c>
      <c r="X85" s="17" t="str">
        <f t="shared" si="40"/>
        <v>月</v>
      </c>
      <c r="Y85" s="17" t="str">
        <f t="shared" si="40"/>
        <v>火</v>
      </c>
      <c r="Z85" s="17" t="str">
        <f t="shared" si="40"/>
        <v>水</v>
      </c>
      <c r="AA85" s="17" t="str">
        <f t="shared" si="40"/>
        <v>木</v>
      </c>
      <c r="AB85" s="17" t="str">
        <f t="shared" si="40"/>
        <v>金</v>
      </c>
      <c r="AC85" s="17" t="str">
        <f t="shared" si="40"/>
        <v>土</v>
      </c>
      <c r="AD85" s="17" t="str">
        <f t="shared" si="40"/>
        <v>日</v>
      </c>
      <c r="AE85" s="17" t="str">
        <f t="shared" si="40"/>
        <v>月</v>
      </c>
      <c r="AF85" s="17" t="str">
        <f t="shared" si="40"/>
        <v>火</v>
      </c>
      <c r="AG85" s="17" t="str">
        <f t="shared" si="40"/>
        <v>水</v>
      </c>
      <c r="AH85" s="158"/>
      <c r="AI85" s="161"/>
      <c r="AJ85" s="169" t="s">
        <v>70</v>
      </c>
      <c r="AK85" s="171" t="s">
        <v>71</v>
      </c>
      <c r="AL85" s="173" t="s">
        <v>72</v>
      </c>
    </row>
    <row r="86" spans="2:38" s="25" customFormat="1" ht="99.95" customHeight="1">
      <c r="B86" s="20" t="s">
        <v>15</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159"/>
      <c r="AI86" s="162"/>
      <c r="AJ86" s="170"/>
      <c r="AK86" s="172"/>
      <c r="AL86" s="170"/>
    </row>
    <row r="87" spans="2:38" s="28" customFormat="1">
      <c r="B87" s="11" t="s">
        <v>16</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27">
        <f>COUNTIF(C87:AG87,"●")</f>
        <v>0</v>
      </c>
      <c r="AI87" s="174"/>
      <c r="AJ87" s="176"/>
      <c r="AK87" s="90">
        <f>IF(AH87&gt;0,ROUNDDOWN(AH87/AI87,3),0)</f>
        <v>0</v>
      </c>
      <c r="AL87" s="88" t="str">
        <f>IF(AI87&gt;0,IF(OR(AH87&gt;=AJ87,AK87&gt;=0.285),"○","×"),"")</f>
        <v/>
      </c>
    </row>
    <row r="88" spans="2:38" s="28" customFormat="1" ht="14.25" thickBot="1">
      <c r="B88" s="77" t="s">
        <v>65</v>
      </c>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4">
        <f>COUNTIF(C88:AG88,"●")</f>
        <v>0</v>
      </c>
      <c r="AI88" s="175"/>
      <c r="AJ88" s="177"/>
      <c r="AK88" s="91">
        <f>IF(AH88&gt;0,ROUNDDOWN(AH88/AI87,3),0)</f>
        <v>0</v>
      </c>
      <c r="AL88" s="89" t="str">
        <f>IF(AI87&gt;0,IF(OR(AH88&gt;=AJ87,AK88&gt;=0.285),"○","×"),"")</f>
        <v/>
      </c>
    </row>
    <row r="89" spans="2:38" ht="14.25" thickBot="1"/>
    <row r="90" spans="2:38" ht="20.100000000000001" customHeight="1" thickBot="1">
      <c r="B90" s="52" t="s">
        <v>23</v>
      </c>
      <c r="AF90" s="182" t="s">
        <v>24</v>
      </c>
      <c r="AG90" s="183"/>
      <c r="AH90" s="184"/>
      <c r="AI90" s="185">
        <f>AH10+AH17+AH24+AH31+AH38+AH45+AH52+AH59+AH66+AH73+AH80+AH87</f>
        <v>0</v>
      </c>
      <c r="AJ90" s="186"/>
      <c r="AK90" s="187"/>
    </row>
    <row r="91" spans="2:38" ht="20.100000000000001" customHeight="1" thickBot="1">
      <c r="AF91" s="188" t="s">
        <v>63</v>
      </c>
      <c r="AG91" s="183"/>
      <c r="AH91" s="184"/>
      <c r="AI91" s="185">
        <f>AH11+AH18+AH25+AH32+AH39+AH46+AH53+AH60+AH67+AH74+AH81+AH88</f>
        <v>0</v>
      </c>
      <c r="AJ91" s="186"/>
      <c r="AK91" s="187"/>
    </row>
    <row r="92" spans="2:38" ht="20.100000000000001" customHeight="1" thickBot="1">
      <c r="AF92" s="98" t="s">
        <v>75</v>
      </c>
    </row>
    <row r="93" spans="2:38" ht="20.100000000000001" customHeight="1" thickBot="1">
      <c r="AF93" s="192" t="s">
        <v>5</v>
      </c>
      <c r="AG93" s="193"/>
      <c r="AH93" s="194"/>
      <c r="AI93" s="185">
        <f>AI10+AI17+AI24+AI31+AI38+AI45+AI52+AI59+AI66+AI73+AI80+AI87</f>
        <v>0</v>
      </c>
      <c r="AJ93" s="186"/>
      <c r="AK93" s="187"/>
    </row>
    <row r="94" spans="2:38" ht="20.100000000000001" customHeight="1" thickBot="1">
      <c r="AF94" s="98" t="s">
        <v>75</v>
      </c>
    </row>
    <row r="95" spans="2:38" ht="20.100000000000001" customHeight="1" thickBot="1">
      <c r="B95" s="53"/>
      <c r="AF95" s="195" t="s">
        <v>25</v>
      </c>
      <c r="AG95" s="196"/>
      <c r="AH95" s="197"/>
      <c r="AI95" s="198">
        <f>IF(AI93&gt;0,ROUNDDOWN(AI90/AI93,3),0)</f>
        <v>0</v>
      </c>
      <c r="AJ95" s="199"/>
      <c r="AK95" s="200"/>
    </row>
    <row r="96" spans="2:38" ht="20.100000000000001" customHeight="1" thickBot="1">
      <c r="AF96" s="98" t="s">
        <v>75</v>
      </c>
    </row>
    <row r="97" spans="3:40" ht="20.100000000000001" customHeight="1" thickBot="1">
      <c r="AF97" s="201" t="s">
        <v>62</v>
      </c>
      <c r="AG97" s="202"/>
      <c r="AH97" s="203"/>
      <c r="AI97" s="204">
        <f>IF(AI93&gt;0,ROUNDDOWN(AI91/AI93,3),0)</f>
        <v>0</v>
      </c>
      <c r="AJ97" s="205"/>
      <c r="AK97" s="206"/>
    </row>
    <row r="99" spans="3:40">
      <c r="AN99" s="84"/>
    </row>
    <row r="100" spans="3:40" ht="14.25" customHeight="1">
      <c r="C100" s="1"/>
      <c r="D100" s="1"/>
      <c r="E100" s="1"/>
      <c r="F100" s="1"/>
      <c r="G100" s="1"/>
      <c r="H100" s="1"/>
      <c r="I100" s="1"/>
      <c r="R100" s="1"/>
      <c r="AF100" s="189"/>
      <c r="AG100" s="190"/>
      <c r="AH100" s="190"/>
      <c r="AI100" s="191"/>
      <c r="AJ100" s="191"/>
      <c r="AK100" s="191"/>
    </row>
    <row r="101" spans="3:40" ht="14.25" customHeight="1">
      <c r="C101" s="1"/>
      <c r="D101" s="2"/>
      <c r="E101" s="1"/>
      <c r="F101" s="1"/>
      <c r="G101" s="1"/>
      <c r="H101" s="1"/>
      <c r="I101" s="1"/>
      <c r="R101" s="1"/>
      <c r="AF101" s="94"/>
      <c r="AG101" s="94"/>
      <c r="AH101" s="94"/>
      <c r="AI101" s="108"/>
      <c r="AJ101" s="108"/>
      <c r="AK101" s="108"/>
    </row>
    <row r="102" spans="3:40" ht="14.25" customHeight="1">
      <c r="C102" s="1"/>
      <c r="D102" s="1"/>
      <c r="E102" s="1"/>
      <c r="F102" s="1"/>
      <c r="G102" s="1"/>
      <c r="H102" s="1"/>
      <c r="I102" s="1"/>
      <c r="R102" s="1"/>
      <c r="AF102" s="189"/>
      <c r="AG102" s="190"/>
      <c r="AH102" s="190"/>
      <c r="AI102" s="191"/>
      <c r="AJ102" s="191"/>
      <c r="AK102" s="191"/>
    </row>
    <row r="103" spans="3:40" ht="14.25">
      <c r="C103" s="1"/>
      <c r="D103" s="1"/>
      <c r="E103" s="2"/>
      <c r="F103" s="1"/>
      <c r="G103" s="1"/>
      <c r="H103" s="1"/>
      <c r="I103" s="1"/>
      <c r="R103" s="2"/>
      <c r="AN103" s="84"/>
    </row>
    <row r="104" spans="3:40">
      <c r="C104" s="1"/>
      <c r="D104" s="3"/>
      <c r="E104" s="1"/>
      <c r="F104" s="1"/>
      <c r="G104" s="1"/>
      <c r="H104" s="1"/>
      <c r="I104" s="1"/>
      <c r="R104" s="1"/>
    </row>
    <row r="105" spans="3:40">
      <c r="AN105" s="84"/>
    </row>
    <row r="106" spans="3:40">
      <c r="AN106" s="84"/>
    </row>
  </sheetData>
  <mergeCells count="122">
    <mergeCell ref="AF100:AH100"/>
    <mergeCell ref="AI100:AK100"/>
    <mergeCell ref="AF102:AH102"/>
    <mergeCell ref="AI102:AK102"/>
    <mergeCell ref="AF93:AH93"/>
    <mergeCell ref="AI93:AK93"/>
    <mergeCell ref="AF95:AH95"/>
    <mergeCell ref="AI95:AK95"/>
    <mergeCell ref="AF97:AH97"/>
    <mergeCell ref="AI97:AK97"/>
    <mergeCell ref="AF90:AH90"/>
    <mergeCell ref="AI90:AK90"/>
    <mergeCell ref="AF91:AH91"/>
    <mergeCell ref="AI91:AK91"/>
    <mergeCell ref="AI80:AI81"/>
    <mergeCell ref="AJ80:AJ81"/>
    <mergeCell ref="C83:AG83"/>
    <mergeCell ref="AH83:AH86"/>
    <mergeCell ref="AI83:AI86"/>
    <mergeCell ref="AJ83:AL84"/>
    <mergeCell ref="AJ85:AJ86"/>
    <mergeCell ref="AK85:AK86"/>
    <mergeCell ref="AL85:AL86"/>
    <mergeCell ref="C76:AG76"/>
    <mergeCell ref="AH76:AH79"/>
    <mergeCell ref="AI76:AI79"/>
    <mergeCell ref="AJ76:AL77"/>
    <mergeCell ref="AJ78:AJ79"/>
    <mergeCell ref="AK78:AK79"/>
    <mergeCell ref="AL78:AL79"/>
    <mergeCell ref="AI87:AI88"/>
    <mergeCell ref="AJ87:AJ88"/>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C6:AG6"/>
    <mergeCell ref="AH6:AH9"/>
    <mergeCell ref="AI6:AI9"/>
    <mergeCell ref="AJ6:AL7"/>
    <mergeCell ref="AJ8:AJ9"/>
    <mergeCell ref="AK8:AK9"/>
    <mergeCell ref="AL8:AL9"/>
    <mergeCell ref="AI10:AI11"/>
    <mergeCell ref="AJ10:AJ11"/>
  </mergeCells>
  <phoneticPr fontId="14"/>
  <conditionalFormatting sqref="C14:C18 D14:AG14">
    <cfRule type="expression" dxfId="221" priority="149">
      <formula>C$15="土"</formula>
    </cfRule>
    <cfRule type="expression" dxfId="220" priority="150">
      <formula>C$15="日"</formula>
    </cfRule>
  </conditionalFormatting>
  <conditionalFormatting sqref="C14:C18 D14:AG14">
    <cfRule type="expression" dxfId="219" priority="148">
      <formula>SEARCH("祝",C$16)</formula>
    </cfRule>
  </conditionalFormatting>
  <conditionalFormatting sqref="C21:C25 D21:AG21">
    <cfRule type="expression" dxfId="218" priority="140">
      <formula>C$22="土"</formula>
    </cfRule>
    <cfRule type="expression" dxfId="217" priority="141">
      <formula>C$22="日"</formula>
    </cfRule>
  </conditionalFormatting>
  <conditionalFormatting sqref="C21:C25 D21:AG21">
    <cfRule type="expression" dxfId="216" priority="139">
      <formula>SEARCH("祝",C$23)</formula>
    </cfRule>
  </conditionalFormatting>
  <conditionalFormatting sqref="C28:C32 D28:AG28">
    <cfRule type="expression" dxfId="215" priority="131">
      <formula>C$29="土"</formula>
    </cfRule>
    <cfRule type="expression" dxfId="214" priority="132">
      <formula>C$29="日"</formula>
    </cfRule>
  </conditionalFormatting>
  <conditionalFormatting sqref="C28:C32 D28:AG28">
    <cfRule type="expression" dxfId="213" priority="130">
      <formula>SEARCH("祝",C$30)</formula>
    </cfRule>
  </conditionalFormatting>
  <conditionalFormatting sqref="C35:C39 D35:AG35">
    <cfRule type="expression" dxfId="212" priority="122">
      <formula>C$36="土"</formula>
    </cfRule>
    <cfRule type="expression" dxfId="211" priority="123">
      <formula>C$36="日"</formula>
    </cfRule>
  </conditionalFormatting>
  <conditionalFormatting sqref="C35:C39 D35:AG35">
    <cfRule type="expression" dxfId="210" priority="121">
      <formula>SEARCH("祝",C$37)</formula>
    </cfRule>
  </conditionalFormatting>
  <conditionalFormatting sqref="C42:C46 D42:AG42">
    <cfRule type="expression" dxfId="209" priority="113">
      <formula>C$43="土"</formula>
    </cfRule>
    <cfRule type="expression" dxfId="208" priority="114">
      <formula>C$43="日"</formula>
    </cfRule>
  </conditionalFormatting>
  <conditionalFormatting sqref="C42:C46 D42:AG42">
    <cfRule type="expression" dxfId="207" priority="112">
      <formula>SEARCH("祝",C$44)</formula>
    </cfRule>
  </conditionalFormatting>
  <conditionalFormatting sqref="C49:C53 D49:AG49">
    <cfRule type="expression" dxfId="206" priority="104">
      <formula>C$50="土"</formula>
    </cfRule>
    <cfRule type="expression" dxfId="205" priority="105">
      <formula>C$50="日"</formula>
    </cfRule>
  </conditionalFormatting>
  <conditionalFormatting sqref="C49:C53 D49:AG49">
    <cfRule type="expression" dxfId="204" priority="103">
      <formula>SEARCH("祝",C$51)</formula>
    </cfRule>
  </conditionalFormatting>
  <conditionalFormatting sqref="C56:C60 D56:AG56">
    <cfRule type="expression" dxfId="203" priority="95">
      <formula>C$57="土"</formula>
    </cfRule>
    <cfRule type="expression" dxfId="202" priority="96">
      <formula>C$57="日"</formula>
    </cfRule>
  </conditionalFormatting>
  <conditionalFormatting sqref="C56:C60 D56:AG56">
    <cfRule type="expression" dxfId="201" priority="94">
      <formula>SEARCH("祝",C$58)</formula>
    </cfRule>
  </conditionalFormatting>
  <conditionalFormatting sqref="C63:C67 D63:AG63">
    <cfRule type="expression" dxfId="200" priority="86">
      <formula>C$64="土"</formula>
    </cfRule>
    <cfRule type="expression" dxfId="199" priority="87">
      <formula>C$64="日"</formula>
    </cfRule>
  </conditionalFormatting>
  <conditionalFormatting sqref="C63:C67 D63:AG63">
    <cfRule type="expression" dxfId="198" priority="85">
      <formula>SEARCH("祝",C$65)</formula>
    </cfRule>
  </conditionalFormatting>
  <conditionalFormatting sqref="C70:C74 D70:AG70">
    <cfRule type="expression" dxfId="197" priority="77">
      <formula>C$71="土"</formula>
    </cfRule>
    <cfRule type="expression" dxfId="196" priority="78">
      <formula>C$71="日"</formula>
    </cfRule>
  </conditionalFormatting>
  <conditionalFormatting sqref="C70:C74 D70:AG70">
    <cfRule type="expression" dxfId="195" priority="76">
      <formula>SEARCH("祝",C$72)</formula>
    </cfRule>
  </conditionalFormatting>
  <conditionalFormatting sqref="C77:C81 D77:AG77">
    <cfRule type="expression" dxfId="194" priority="68">
      <formula>C$78="土"</formula>
    </cfRule>
    <cfRule type="expression" dxfId="193" priority="69">
      <formula>C$78="日"</formula>
    </cfRule>
  </conditionalFormatting>
  <conditionalFormatting sqref="C77:C81 D77:AG77">
    <cfRule type="expression" dxfId="192" priority="67">
      <formula>SEARCH("祝",C$79)</formula>
    </cfRule>
  </conditionalFormatting>
  <conditionalFormatting sqref="C84:C88 D84:AG84">
    <cfRule type="expression" dxfId="191" priority="59">
      <formula>C$85="土"</formula>
    </cfRule>
    <cfRule type="expression" dxfId="190" priority="60">
      <formula>C$85="日"</formula>
    </cfRule>
  </conditionalFormatting>
  <conditionalFormatting sqref="C84:C88 D84:AG84">
    <cfRule type="expression" dxfId="189" priority="58">
      <formula>SEARCH("祝",C$86)</formula>
    </cfRule>
  </conditionalFormatting>
  <conditionalFormatting sqref="C7:C11 D7:AG7">
    <cfRule type="expression" dxfId="188" priority="44">
      <formula>C$8="土"</formula>
    </cfRule>
    <cfRule type="expression" dxfId="187" priority="45">
      <formula>C$8="日"</formula>
    </cfRule>
  </conditionalFormatting>
  <conditionalFormatting sqref="C7:C11 D7:AG7">
    <cfRule type="expression" dxfId="186" priority="43">
      <formula>SEARCH("祝",C$9)</formula>
    </cfRule>
  </conditionalFormatting>
  <conditionalFormatting sqref="D9:AG11">
    <cfRule type="expression" dxfId="185" priority="41">
      <formula>D$8="土"</formula>
    </cfRule>
    <cfRule type="expression" dxfId="184" priority="42">
      <formula>D$8="日"</formula>
    </cfRule>
  </conditionalFormatting>
  <conditionalFormatting sqref="D9:AG11">
    <cfRule type="expression" dxfId="183" priority="40">
      <formula>SEARCH("祝",D$9)</formula>
    </cfRule>
  </conditionalFormatting>
  <conditionalFormatting sqref="D8:AG8">
    <cfRule type="expression" dxfId="182" priority="38">
      <formula>D$8="土"</formula>
    </cfRule>
    <cfRule type="expression" dxfId="181" priority="39">
      <formula>D$8="日"</formula>
    </cfRule>
  </conditionalFormatting>
  <conditionalFormatting sqref="D8:AG8">
    <cfRule type="expression" dxfId="180" priority="37">
      <formula>SEARCH("祝",D$9)</formula>
    </cfRule>
  </conditionalFormatting>
  <conditionalFormatting sqref="D15:AG18">
    <cfRule type="expression" dxfId="179" priority="35">
      <formula>D$15="土"</formula>
    </cfRule>
    <cfRule type="expression" dxfId="178" priority="36">
      <formula>D$15="日"</formula>
    </cfRule>
  </conditionalFormatting>
  <conditionalFormatting sqref="D15:AG18">
    <cfRule type="expression" dxfId="177" priority="34">
      <formula>SEARCH("祝",D$16)</formula>
    </cfRule>
  </conditionalFormatting>
  <conditionalFormatting sqref="D22:AG25">
    <cfRule type="expression" dxfId="176" priority="29">
      <formula>D$22="土"</formula>
    </cfRule>
    <cfRule type="expression" dxfId="175" priority="30">
      <formula>D$22="日"</formula>
    </cfRule>
  </conditionalFormatting>
  <conditionalFormatting sqref="D22:AG25">
    <cfRule type="expression" dxfId="174" priority="28">
      <formula>SEARCH("祝",D$23)</formula>
    </cfRule>
  </conditionalFormatting>
  <conditionalFormatting sqref="D29:AG32">
    <cfRule type="expression" dxfId="173" priority="26">
      <formula>D$29="土"</formula>
    </cfRule>
    <cfRule type="expression" dxfId="172" priority="27">
      <formula>D$29="日"</formula>
    </cfRule>
  </conditionalFormatting>
  <conditionalFormatting sqref="D29:AG32">
    <cfRule type="expression" dxfId="171" priority="25">
      <formula>SEARCH("祝",D$30)</formula>
    </cfRule>
  </conditionalFormatting>
  <conditionalFormatting sqref="D36:AG39">
    <cfRule type="expression" dxfId="170" priority="23">
      <formula>D$36="土"</formula>
    </cfRule>
    <cfRule type="expression" dxfId="169" priority="24">
      <formula>D$36="日"</formula>
    </cfRule>
  </conditionalFormatting>
  <conditionalFormatting sqref="D36:AG39">
    <cfRule type="expression" dxfId="168" priority="22">
      <formula>SEARCH("祝",D$37)</formula>
    </cfRule>
  </conditionalFormatting>
  <conditionalFormatting sqref="D43:AG46">
    <cfRule type="expression" dxfId="167" priority="20">
      <formula>D$43="土"</formula>
    </cfRule>
    <cfRule type="expression" dxfId="166" priority="21">
      <formula>D$43="日"</formula>
    </cfRule>
  </conditionalFormatting>
  <conditionalFormatting sqref="D43:AG46">
    <cfRule type="expression" dxfId="165" priority="19">
      <formula>SEARCH("祝",D$44)</formula>
    </cfRule>
  </conditionalFormatting>
  <conditionalFormatting sqref="D50:AG53">
    <cfRule type="expression" dxfId="164" priority="17">
      <formula>D$50="土"</formula>
    </cfRule>
    <cfRule type="expression" dxfId="163" priority="18">
      <formula>D$50="日"</formula>
    </cfRule>
  </conditionalFormatting>
  <conditionalFormatting sqref="D50:AG53">
    <cfRule type="expression" dxfId="162" priority="16">
      <formula>SEARCH("祝",D$51)</formula>
    </cfRule>
  </conditionalFormatting>
  <conditionalFormatting sqref="D57:AG60">
    <cfRule type="expression" dxfId="161" priority="14">
      <formula>D$57="土"</formula>
    </cfRule>
    <cfRule type="expression" dxfId="160" priority="15">
      <formula>D$57="日"</formula>
    </cfRule>
  </conditionalFormatting>
  <conditionalFormatting sqref="D57:AG60">
    <cfRule type="expression" dxfId="159" priority="13">
      <formula>SEARCH("祝",D$58)</formula>
    </cfRule>
  </conditionalFormatting>
  <conditionalFormatting sqref="D64:AG67">
    <cfRule type="expression" dxfId="158" priority="11">
      <formula>D$64="土"</formula>
    </cfRule>
    <cfRule type="expression" dxfId="157" priority="12">
      <formula>D$64="日"</formula>
    </cfRule>
  </conditionalFormatting>
  <conditionalFormatting sqref="D64:AG67">
    <cfRule type="expression" dxfId="156" priority="10">
      <formula>SEARCH("祝",D$65)</formula>
    </cfRule>
  </conditionalFormatting>
  <conditionalFormatting sqref="D71:AG74">
    <cfRule type="expression" dxfId="155" priority="8">
      <formula>D$71="土"</formula>
    </cfRule>
    <cfRule type="expression" dxfId="154" priority="9">
      <formula>D$71="日"</formula>
    </cfRule>
  </conditionalFormatting>
  <conditionalFormatting sqref="D71:AG74">
    <cfRule type="expression" dxfId="153" priority="7">
      <formula>SEARCH("祝",D$72)</formula>
    </cfRule>
  </conditionalFormatting>
  <conditionalFormatting sqref="D78:AG81">
    <cfRule type="expression" dxfId="152" priority="5">
      <formula>D$78="土"</formula>
    </cfRule>
    <cfRule type="expression" dxfId="151" priority="6">
      <formula>D$78="日"</formula>
    </cfRule>
  </conditionalFormatting>
  <conditionalFormatting sqref="D78:AG81">
    <cfRule type="expression" dxfId="150" priority="4">
      <formula>SEARCH("祝",D$79)</formula>
    </cfRule>
  </conditionalFormatting>
  <conditionalFormatting sqref="D85:AG88">
    <cfRule type="expression" dxfId="149" priority="2">
      <formula>D$85="土"</formula>
    </cfRule>
    <cfRule type="expression" dxfId="148" priority="3">
      <formula>D$85="日"</formula>
    </cfRule>
  </conditionalFormatting>
  <conditionalFormatting sqref="D85:AG88">
    <cfRule type="expression" dxfId="147" priority="1">
      <formula>SEARCH("祝",D$86)</formula>
    </cfRule>
  </conditionalFormatting>
  <dataValidations count="2">
    <dataValidation type="list" allowBlank="1" showInputMessage="1" showErrorMessage="1" sqref="C66:AG67 C80:AG81 C73:AG74 C10:AG11 C17:AG18 C24:AG25 C31:AG32 C38:AG39 C45:AG46 C52:AG53 C59:AG60 C87:AG88" xr:uid="{7E2C6127-FBA7-4F79-B4AD-DB64D90D40E2}">
      <formula1>$AN$20:$AN$21</formula1>
    </dataValidation>
    <dataValidation type="list" allowBlank="1" showInputMessage="1" showErrorMessage="1" sqref="AI100:AK100 AI102:AK102" xr:uid="{1EE91F64-E0B7-47EF-B424-FC6D71A66A85}">
      <formula1>$AN$104:$AN$106</formula1>
    </dataValidation>
  </dataValidations>
  <printOptions horizontalCentered="1"/>
  <pageMargins left="0.9055118110236221" right="0.70866141732283472" top="0.9055118110236221" bottom="0.47244094488188981" header="0.31496062992125984" footer="0.31496062992125984"/>
  <pageSetup paperSize="9" scale="55" fitToHeight="0" orientation="portrait" r:id="rId1"/>
  <headerFooter>
    <oddHeader>&amp;R&amp;A</oddHeader>
    <oddFooter>&amp;C&amp;14&amp;P/&amp;N</oddFooter>
  </headerFooter>
  <rowBreaks count="1" manualBreakCount="1">
    <brk id="53" min="1" max="37"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92FE83-3689-498C-9EE2-47812BB1644B}">
  <sheetPr>
    <tabColor rgb="FFFFFF00"/>
  </sheetPr>
  <dimension ref="B1:AN190"/>
  <sheetViews>
    <sheetView view="pageBreakPreview" zoomScale="70" zoomScaleNormal="75" zoomScaleSheetLayoutView="70" workbookViewId="0">
      <selection activeCell="AI10" sqref="AI10:AI11"/>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
      <c r="B1" s="6" t="s">
        <v>0</v>
      </c>
      <c r="L1" s="6"/>
      <c r="Q1" s="78"/>
      <c r="R1" s="107"/>
      <c r="S1" s="79"/>
      <c r="T1" s="79"/>
      <c r="AB1" s="6"/>
      <c r="AF1" s="6" t="s">
        <v>1</v>
      </c>
    </row>
    <row r="3" spans="2:40" ht="17.25">
      <c r="B3" s="4" t="s">
        <v>2</v>
      </c>
      <c r="C3" s="9"/>
      <c r="P3" s="8"/>
      <c r="R3" s="8"/>
      <c r="U3" s="8" t="s">
        <v>80</v>
      </c>
      <c r="AN3" s="105"/>
    </row>
    <row r="4" spans="2:40" ht="17.25">
      <c r="B4" s="5" t="s">
        <v>101</v>
      </c>
      <c r="C4" s="9"/>
      <c r="P4" s="105"/>
      <c r="AN4" s="106"/>
    </row>
    <row r="5" spans="2:40" ht="19.149999999999999" customHeight="1" thickBot="1">
      <c r="B5" s="57">
        <v>2026</v>
      </c>
      <c r="C5" s="105" t="s">
        <v>38</v>
      </c>
      <c r="AN5" s="106"/>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c r="AN6" s="106"/>
    </row>
    <row r="7" spans="2:40">
      <c r="B7" s="11" t="s">
        <v>6</v>
      </c>
      <c r="C7" s="12">
        <v>1</v>
      </c>
      <c r="D7" s="12">
        <v>2</v>
      </c>
      <c r="E7" s="12">
        <v>3</v>
      </c>
      <c r="F7" s="12">
        <v>4</v>
      </c>
      <c r="G7" s="12">
        <v>5</v>
      </c>
      <c r="H7" s="12">
        <v>6</v>
      </c>
      <c r="I7" s="12">
        <v>7</v>
      </c>
      <c r="J7" s="12">
        <v>8</v>
      </c>
      <c r="K7" s="12">
        <v>9</v>
      </c>
      <c r="L7" s="12">
        <v>10</v>
      </c>
      <c r="M7" s="12">
        <v>11</v>
      </c>
      <c r="N7" s="12">
        <v>12</v>
      </c>
      <c r="O7" s="12">
        <v>13</v>
      </c>
      <c r="P7" s="12">
        <v>14</v>
      </c>
      <c r="Q7" s="12">
        <v>15</v>
      </c>
      <c r="R7" s="12">
        <v>16</v>
      </c>
      <c r="S7" s="12">
        <v>17</v>
      </c>
      <c r="T7" s="12">
        <v>18</v>
      </c>
      <c r="U7" s="12">
        <v>19</v>
      </c>
      <c r="V7" s="12">
        <v>20</v>
      </c>
      <c r="W7" s="12">
        <v>21</v>
      </c>
      <c r="X7" s="12">
        <v>22</v>
      </c>
      <c r="Y7" s="12">
        <v>23</v>
      </c>
      <c r="Z7" s="12">
        <v>24</v>
      </c>
      <c r="AA7" s="12">
        <v>25</v>
      </c>
      <c r="AB7" s="12">
        <v>26</v>
      </c>
      <c r="AC7" s="12">
        <v>27</v>
      </c>
      <c r="AD7" s="12">
        <v>28</v>
      </c>
      <c r="AE7" s="12">
        <v>29</v>
      </c>
      <c r="AF7" s="12">
        <v>30</v>
      </c>
      <c r="AG7" s="12"/>
      <c r="AH7" s="158"/>
      <c r="AI7" s="161"/>
      <c r="AJ7" s="166"/>
      <c r="AK7" s="167"/>
      <c r="AL7" s="168"/>
      <c r="AN7" s="106"/>
    </row>
    <row r="8" spans="2:40">
      <c r="B8" s="11" t="s">
        <v>7</v>
      </c>
      <c r="C8" s="17" t="str">
        <f>IF(C7&gt;0,TEXT(DATE($B5,$C6,C7),"aaa"),"")</f>
        <v>水</v>
      </c>
      <c r="D8" s="17" t="str">
        <f t="shared" ref="D8:AG8" si="0">IF(D7&gt;0,TEXT(DATE($B5,$C6,D7),"aaa"),"")</f>
        <v>木</v>
      </c>
      <c r="E8" s="17" t="str">
        <f t="shared" si="0"/>
        <v>金</v>
      </c>
      <c r="F8" s="17" t="str">
        <f t="shared" si="0"/>
        <v>土</v>
      </c>
      <c r="G8" s="17" t="str">
        <f t="shared" si="0"/>
        <v>日</v>
      </c>
      <c r="H8" s="17" t="str">
        <f t="shared" si="0"/>
        <v>月</v>
      </c>
      <c r="I8" s="17" t="str">
        <f t="shared" si="0"/>
        <v>火</v>
      </c>
      <c r="J8" s="17" t="str">
        <f t="shared" si="0"/>
        <v>水</v>
      </c>
      <c r="K8" s="17" t="str">
        <f t="shared" si="0"/>
        <v>木</v>
      </c>
      <c r="L8" s="17" t="str">
        <f t="shared" si="0"/>
        <v>金</v>
      </c>
      <c r="M8" s="17" t="str">
        <f t="shared" si="0"/>
        <v>土</v>
      </c>
      <c r="N8" s="17" t="str">
        <f t="shared" si="0"/>
        <v>日</v>
      </c>
      <c r="O8" s="17" t="str">
        <f t="shared" si="0"/>
        <v>月</v>
      </c>
      <c r="P8" s="17" t="str">
        <f t="shared" si="0"/>
        <v>火</v>
      </c>
      <c r="Q8" s="17" t="str">
        <f t="shared" si="0"/>
        <v>水</v>
      </c>
      <c r="R8" s="17" t="str">
        <f t="shared" si="0"/>
        <v>木</v>
      </c>
      <c r="S8" s="17" t="str">
        <f t="shared" si="0"/>
        <v>金</v>
      </c>
      <c r="T8" s="17" t="str">
        <f t="shared" si="0"/>
        <v>土</v>
      </c>
      <c r="U8" s="17" t="str">
        <f t="shared" si="0"/>
        <v>日</v>
      </c>
      <c r="V8" s="17" t="str">
        <f t="shared" si="0"/>
        <v>月</v>
      </c>
      <c r="W8" s="17" t="str">
        <f t="shared" si="0"/>
        <v>火</v>
      </c>
      <c r="X8" s="17" t="str">
        <f t="shared" si="0"/>
        <v>水</v>
      </c>
      <c r="Y8" s="17" t="str">
        <f t="shared" si="0"/>
        <v>木</v>
      </c>
      <c r="Z8" s="17" t="str">
        <f t="shared" si="0"/>
        <v>金</v>
      </c>
      <c r="AA8" s="17" t="str">
        <f t="shared" si="0"/>
        <v>土</v>
      </c>
      <c r="AB8" s="17" t="str">
        <f t="shared" si="0"/>
        <v>日</v>
      </c>
      <c r="AC8" s="17" t="str">
        <f t="shared" si="0"/>
        <v>月</v>
      </c>
      <c r="AD8" s="17" t="str">
        <f t="shared" si="0"/>
        <v>火</v>
      </c>
      <c r="AE8" s="17" t="str">
        <f t="shared" si="0"/>
        <v>水</v>
      </c>
      <c r="AF8" s="17" t="str">
        <f t="shared" si="0"/>
        <v>木</v>
      </c>
      <c r="AG8" s="17" t="str">
        <f t="shared" si="0"/>
        <v/>
      </c>
      <c r="AH8" s="158"/>
      <c r="AI8" s="161"/>
      <c r="AJ8" s="169" t="s">
        <v>70</v>
      </c>
      <c r="AK8" s="171" t="s">
        <v>71</v>
      </c>
      <c r="AL8" s="173" t="s">
        <v>72</v>
      </c>
      <c r="AN8" s="106"/>
    </row>
    <row r="9" spans="2:40" s="25" customFormat="1" ht="99.95" customHeight="1">
      <c r="B9" s="20" t="s">
        <v>15</v>
      </c>
      <c r="C9" s="111"/>
      <c r="D9" s="22"/>
      <c r="E9" s="111"/>
      <c r="F9" s="22"/>
      <c r="G9" s="111"/>
      <c r="H9" s="22"/>
      <c r="I9" s="22"/>
      <c r="J9" s="111"/>
      <c r="K9" s="22"/>
      <c r="L9" s="22"/>
      <c r="M9" s="22"/>
      <c r="N9" s="22"/>
      <c r="O9" s="22"/>
      <c r="P9" s="22"/>
      <c r="Q9" s="22"/>
      <c r="R9" s="22"/>
      <c r="S9" s="22"/>
      <c r="T9" s="22"/>
      <c r="U9" s="22"/>
      <c r="V9" s="22"/>
      <c r="W9" s="22"/>
      <c r="X9" s="111"/>
      <c r="Y9" s="22"/>
      <c r="Z9" s="22"/>
      <c r="AA9" s="22"/>
      <c r="AB9" s="22"/>
      <c r="AC9" s="22"/>
      <c r="AD9" s="22"/>
      <c r="AE9" s="111"/>
      <c r="AF9" s="22"/>
      <c r="AG9" s="22"/>
      <c r="AH9" s="159"/>
      <c r="AI9" s="162"/>
      <c r="AJ9" s="170"/>
      <c r="AK9" s="172"/>
      <c r="AL9" s="170"/>
    </row>
    <row r="10" spans="2:40" s="28" customFormat="1">
      <c r="B10" s="11" t="s">
        <v>16</v>
      </c>
      <c r="C10" s="109"/>
      <c r="D10" s="109"/>
      <c r="E10" s="109"/>
      <c r="F10" s="109"/>
      <c r="G10" s="109"/>
      <c r="H10" s="109"/>
      <c r="I10" s="109"/>
      <c r="J10" s="109"/>
      <c r="K10" s="109"/>
      <c r="L10" s="109"/>
      <c r="M10" s="109"/>
      <c r="N10" s="109"/>
      <c r="O10" s="109"/>
      <c r="P10" s="109"/>
      <c r="Q10" s="109"/>
      <c r="R10" s="109"/>
      <c r="S10" s="109"/>
      <c r="T10" s="109"/>
      <c r="U10" s="109"/>
      <c r="V10" s="109"/>
      <c r="W10" s="109"/>
      <c r="X10" s="109"/>
      <c r="Y10" s="109"/>
      <c r="Z10" s="109"/>
      <c r="AA10" s="109"/>
      <c r="AB10" s="109"/>
      <c r="AC10" s="109"/>
      <c r="AD10" s="109"/>
      <c r="AE10" s="109"/>
      <c r="AF10" s="109"/>
      <c r="AG10" s="109"/>
      <c r="AH10" s="27">
        <f>COUNTIF(C10:AG10,"●")</f>
        <v>0</v>
      </c>
      <c r="AI10" s="174"/>
      <c r="AJ10" s="176"/>
      <c r="AK10" s="90">
        <f>IF(AI10&gt;0,ROUNDDOWN(AH10/AI10,3),0)</f>
        <v>0</v>
      </c>
      <c r="AL10" s="88" t="str">
        <f>IF(AI10&gt;0,IF(OR(AH10&gt;=AJ10,AK10&gt;=0.285),"○","×"),"")</f>
        <v/>
      </c>
      <c r="AN10" s="83" t="s">
        <v>66</v>
      </c>
    </row>
    <row r="11" spans="2:40" s="28" customFormat="1" ht="14.25" thickBot="1">
      <c r="B11" s="77" t="s">
        <v>65</v>
      </c>
      <c r="C11" s="30"/>
      <c r="D11" s="112"/>
      <c r="E11" s="112"/>
      <c r="F11" s="30"/>
      <c r="G11" s="30"/>
      <c r="H11" s="30"/>
      <c r="I11" s="30"/>
      <c r="J11" s="30"/>
      <c r="K11" s="30"/>
      <c r="L11" s="30"/>
      <c r="M11" s="30"/>
      <c r="N11" s="30"/>
      <c r="O11" s="30"/>
      <c r="P11" s="30"/>
      <c r="Q11" s="30"/>
      <c r="R11" s="30"/>
      <c r="S11" s="30"/>
      <c r="T11" s="30"/>
      <c r="U11" s="30"/>
      <c r="V11" s="30"/>
      <c r="W11" s="30"/>
      <c r="X11" s="30"/>
      <c r="Y11" s="30"/>
      <c r="Z11" s="30"/>
      <c r="AA11" s="30"/>
      <c r="AB11" s="30"/>
      <c r="AC11" s="30"/>
      <c r="AD11" s="30"/>
      <c r="AE11" s="30"/>
      <c r="AF11" s="30"/>
      <c r="AG11" s="30"/>
      <c r="AH11" s="92">
        <f>COUNTIF(C11:AG11,"●")</f>
        <v>0</v>
      </c>
      <c r="AI11" s="175"/>
      <c r="AJ11" s="177"/>
      <c r="AK11" s="91">
        <f>IF(AI10&gt;0,ROUNDDOWN(AH11/AI10,3),0)</f>
        <v>0</v>
      </c>
      <c r="AL11" s="89" t="str">
        <f>IF(AI10&gt;0,IF(OR(AH11&gt;=AJ10,AK11&gt;=0.285),"○","×"),"")</f>
        <v/>
      </c>
      <c r="AN11" s="85"/>
    </row>
    <row r="12" spans="2:40" ht="14.25" thickBot="1">
      <c r="B12" s="7">
        <f>$B$5</f>
        <v>2026</v>
      </c>
      <c r="C12" s="119" t="s">
        <v>38</v>
      </c>
      <c r="D12" s="87"/>
      <c r="E12" s="87"/>
      <c r="F12" s="87"/>
      <c r="G12" s="87"/>
      <c r="H12" s="87"/>
      <c r="I12" s="87"/>
      <c r="J12" s="87"/>
      <c r="K12" s="87"/>
      <c r="L12" s="87"/>
      <c r="M12" s="87"/>
      <c r="N12" s="87"/>
      <c r="O12" s="87"/>
      <c r="P12" s="87"/>
      <c r="Q12" s="87"/>
      <c r="R12" s="87"/>
      <c r="S12" s="87"/>
      <c r="T12" s="87"/>
      <c r="U12" s="87"/>
      <c r="V12" s="87"/>
      <c r="W12" s="87"/>
      <c r="X12" s="87"/>
      <c r="Y12" s="87"/>
      <c r="Z12" s="87"/>
      <c r="AA12" s="87"/>
      <c r="AB12" s="87"/>
      <c r="AC12" s="87"/>
      <c r="AD12" s="87"/>
      <c r="AE12" s="87"/>
      <c r="AF12" s="87"/>
      <c r="AG12" s="87"/>
      <c r="AN12" s="86" t="s">
        <v>67</v>
      </c>
    </row>
    <row r="13" spans="2:40" ht="13.5" customHeight="1">
      <c r="B13" s="10" t="s">
        <v>3</v>
      </c>
      <c r="C13" s="178">
        <v>5</v>
      </c>
      <c r="D13" s="179"/>
      <c r="E13" s="179"/>
      <c r="F13" s="179"/>
      <c r="G13" s="179"/>
      <c r="H13" s="179"/>
      <c r="I13" s="179"/>
      <c r="J13" s="179"/>
      <c r="K13" s="179"/>
      <c r="L13" s="179"/>
      <c r="M13" s="179"/>
      <c r="N13" s="179"/>
      <c r="O13" s="179"/>
      <c r="P13" s="179"/>
      <c r="Q13" s="179"/>
      <c r="R13" s="179"/>
      <c r="S13" s="179"/>
      <c r="T13" s="179"/>
      <c r="U13" s="179"/>
      <c r="V13" s="179"/>
      <c r="W13" s="179"/>
      <c r="X13" s="179"/>
      <c r="Y13" s="179"/>
      <c r="Z13" s="179"/>
      <c r="AA13" s="179"/>
      <c r="AB13" s="179"/>
      <c r="AC13" s="179"/>
      <c r="AD13" s="179"/>
      <c r="AE13" s="179"/>
      <c r="AF13" s="179"/>
      <c r="AG13" s="180"/>
      <c r="AH13" s="157" t="s">
        <v>4</v>
      </c>
      <c r="AI13" s="160" t="s">
        <v>5</v>
      </c>
      <c r="AJ13" s="163" t="s">
        <v>69</v>
      </c>
      <c r="AK13" s="164"/>
      <c r="AL13" s="165"/>
      <c r="AN13" s="86" t="s">
        <v>68</v>
      </c>
    </row>
    <row r="14" spans="2:40">
      <c r="B14" s="11" t="s">
        <v>6</v>
      </c>
      <c r="C14" s="12">
        <v>1</v>
      </c>
      <c r="D14" s="12">
        <v>2</v>
      </c>
      <c r="E14" s="12">
        <v>3</v>
      </c>
      <c r="F14" s="12">
        <v>4</v>
      </c>
      <c r="G14" s="12">
        <v>5</v>
      </c>
      <c r="H14" s="12">
        <v>6</v>
      </c>
      <c r="I14" s="12">
        <v>7</v>
      </c>
      <c r="J14" s="12">
        <v>8</v>
      </c>
      <c r="K14" s="12">
        <v>9</v>
      </c>
      <c r="L14" s="12">
        <v>10</v>
      </c>
      <c r="M14" s="12">
        <v>11</v>
      </c>
      <c r="N14" s="12">
        <v>12</v>
      </c>
      <c r="O14" s="12">
        <v>13</v>
      </c>
      <c r="P14" s="12">
        <v>14</v>
      </c>
      <c r="Q14" s="12">
        <v>15</v>
      </c>
      <c r="R14" s="12">
        <v>16</v>
      </c>
      <c r="S14" s="12">
        <v>17</v>
      </c>
      <c r="T14" s="12">
        <v>18</v>
      </c>
      <c r="U14" s="12">
        <v>19</v>
      </c>
      <c r="V14" s="12">
        <v>20</v>
      </c>
      <c r="W14" s="12">
        <v>21</v>
      </c>
      <c r="X14" s="12">
        <v>22</v>
      </c>
      <c r="Y14" s="12">
        <v>23</v>
      </c>
      <c r="Z14" s="12">
        <v>24</v>
      </c>
      <c r="AA14" s="12">
        <v>25</v>
      </c>
      <c r="AB14" s="12">
        <v>26</v>
      </c>
      <c r="AC14" s="12">
        <v>27</v>
      </c>
      <c r="AD14" s="12">
        <v>28</v>
      </c>
      <c r="AE14" s="12">
        <v>29</v>
      </c>
      <c r="AF14" s="12">
        <v>30</v>
      </c>
      <c r="AG14" s="12">
        <v>31</v>
      </c>
      <c r="AH14" s="158"/>
      <c r="AI14" s="161"/>
      <c r="AJ14" s="166"/>
      <c r="AK14" s="167"/>
      <c r="AL14" s="168"/>
    </row>
    <row r="15" spans="2:40">
      <c r="B15" s="11" t="s">
        <v>7</v>
      </c>
      <c r="C15" s="17" t="str">
        <f>IF(C14&gt;0,TEXT(DATE($B12,$C13,C14),"aaa"),"")</f>
        <v>金</v>
      </c>
      <c r="D15" s="17" t="str">
        <f t="shared" ref="D15:AG15" si="1">IF(D14&gt;0,TEXT(DATE($B12,$C13,D14),"aaa"),"")</f>
        <v>土</v>
      </c>
      <c r="E15" s="17" t="str">
        <f t="shared" si="1"/>
        <v>日</v>
      </c>
      <c r="F15" s="17" t="str">
        <f t="shared" si="1"/>
        <v>月</v>
      </c>
      <c r="G15" s="17" t="str">
        <f t="shared" si="1"/>
        <v>火</v>
      </c>
      <c r="H15" s="17" t="str">
        <f t="shared" si="1"/>
        <v>水</v>
      </c>
      <c r="I15" s="17" t="str">
        <f t="shared" si="1"/>
        <v>木</v>
      </c>
      <c r="J15" s="17" t="str">
        <f t="shared" si="1"/>
        <v>金</v>
      </c>
      <c r="K15" s="17" t="str">
        <f t="shared" si="1"/>
        <v>土</v>
      </c>
      <c r="L15" s="17" t="str">
        <f t="shared" si="1"/>
        <v>日</v>
      </c>
      <c r="M15" s="17" t="str">
        <f t="shared" si="1"/>
        <v>月</v>
      </c>
      <c r="N15" s="17" t="str">
        <f t="shared" si="1"/>
        <v>火</v>
      </c>
      <c r="O15" s="17" t="str">
        <f t="shared" si="1"/>
        <v>水</v>
      </c>
      <c r="P15" s="17" t="str">
        <f t="shared" si="1"/>
        <v>木</v>
      </c>
      <c r="Q15" s="17" t="str">
        <f t="shared" si="1"/>
        <v>金</v>
      </c>
      <c r="R15" s="17" t="str">
        <f t="shared" si="1"/>
        <v>土</v>
      </c>
      <c r="S15" s="17" t="str">
        <f t="shared" si="1"/>
        <v>日</v>
      </c>
      <c r="T15" s="17" t="str">
        <f t="shared" si="1"/>
        <v>月</v>
      </c>
      <c r="U15" s="17" t="str">
        <f t="shared" si="1"/>
        <v>火</v>
      </c>
      <c r="V15" s="17" t="str">
        <f t="shared" si="1"/>
        <v>水</v>
      </c>
      <c r="W15" s="17" t="str">
        <f t="shared" si="1"/>
        <v>木</v>
      </c>
      <c r="X15" s="17" t="str">
        <f t="shared" si="1"/>
        <v>金</v>
      </c>
      <c r="Y15" s="17" t="str">
        <f t="shared" si="1"/>
        <v>土</v>
      </c>
      <c r="Z15" s="17" t="str">
        <f t="shared" si="1"/>
        <v>日</v>
      </c>
      <c r="AA15" s="17" t="str">
        <f t="shared" si="1"/>
        <v>月</v>
      </c>
      <c r="AB15" s="17" t="str">
        <f t="shared" si="1"/>
        <v>火</v>
      </c>
      <c r="AC15" s="17" t="str">
        <f t="shared" si="1"/>
        <v>水</v>
      </c>
      <c r="AD15" s="17" t="str">
        <f t="shared" si="1"/>
        <v>木</v>
      </c>
      <c r="AE15" s="17" t="str">
        <f t="shared" si="1"/>
        <v>金</v>
      </c>
      <c r="AF15" s="17" t="str">
        <f t="shared" si="1"/>
        <v>土</v>
      </c>
      <c r="AG15" s="17" t="str">
        <f t="shared" si="1"/>
        <v>日</v>
      </c>
      <c r="AH15" s="158"/>
      <c r="AI15" s="161"/>
      <c r="AJ15" s="169" t="s">
        <v>70</v>
      </c>
      <c r="AK15" s="171" t="s">
        <v>71</v>
      </c>
      <c r="AL15" s="173" t="s">
        <v>72</v>
      </c>
    </row>
    <row r="16" spans="2:40" s="25" customFormat="1" ht="99.95" customHeight="1">
      <c r="B16" s="20" t="s">
        <v>15</v>
      </c>
      <c r="C16" s="22"/>
      <c r="D16" s="22"/>
      <c r="E16" s="22"/>
      <c r="F16" s="111"/>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159"/>
      <c r="AI16" s="162"/>
      <c r="AJ16" s="170"/>
      <c r="AK16" s="172"/>
      <c r="AL16" s="170"/>
    </row>
    <row r="17" spans="2:40" s="28" customFormat="1">
      <c r="B17" s="11" t="s">
        <v>16</v>
      </c>
      <c r="C17" s="109"/>
      <c r="D17" s="109"/>
      <c r="E17" s="109"/>
      <c r="F17" s="109"/>
      <c r="G17" s="109"/>
      <c r="H17" s="109"/>
      <c r="I17" s="109"/>
      <c r="J17" s="109"/>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27">
        <f>COUNTIF(C17:AG17,"●")</f>
        <v>0</v>
      </c>
      <c r="AI17" s="174"/>
      <c r="AJ17" s="176"/>
      <c r="AK17" s="90">
        <f>IF(AH17&gt;0,ROUNDDOWN(AH17/AI17,3),0)</f>
        <v>0</v>
      </c>
      <c r="AL17" s="88" t="str">
        <f>IF(AI17&gt;0,IF(OR(AH17&gt;=AJ17,AK17&gt;=0.285),"○","×"),"")</f>
        <v/>
      </c>
    </row>
    <row r="18" spans="2:40" s="28" customFormat="1" ht="14.25" thickBot="1">
      <c r="B18" s="77" t="s">
        <v>65</v>
      </c>
      <c r="C18" s="30"/>
      <c r="D18" s="30"/>
      <c r="E18" s="30"/>
      <c r="F18" s="30"/>
      <c r="G18" s="30"/>
      <c r="H18" s="30"/>
      <c r="I18" s="30"/>
      <c r="J18" s="30"/>
      <c r="K18" s="30"/>
      <c r="L18" s="30"/>
      <c r="M18" s="30"/>
      <c r="N18" s="30"/>
      <c r="O18" s="30"/>
      <c r="P18" s="30"/>
      <c r="Q18" s="30"/>
      <c r="R18" s="30"/>
      <c r="S18" s="30"/>
      <c r="T18" s="30"/>
      <c r="U18" s="30"/>
      <c r="V18" s="30"/>
      <c r="W18" s="30"/>
      <c r="X18" s="30"/>
      <c r="Y18" s="30"/>
      <c r="Z18" s="30"/>
      <c r="AA18" s="30"/>
      <c r="AB18" s="30"/>
      <c r="AC18" s="30"/>
      <c r="AD18" s="30"/>
      <c r="AE18" s="30"/>
      <c r="AF18" s="30"/>
      <c r="AG18" s="30"/>
      <c r="AH18" s="34">
        <f>COUNTIF(C18:AG18,"●")</f>
        <v>0</v>
      </c>
      <c r="AI18" s="175"/>
      <c r="AJ18" s="177"/>
      <c r="AK18" s="91">
        <f>IF(AH18&gt;0,ROUNDDOWN(AH18/AI17,3),0)</f>
        <v>0</v>
      </c>
      <c r="AL18" s="89" t="str">
        <f>IF(AI17&gt;0,IF(OR(AH18&gt;=AJ17,AK18&gt;=0.285),"○","×"),"")</f>
        <v/>
      </c>
    </row>
    <row r="19" spans="2:40" ht="14.25" thickBot="1">
      <c r="B19" s="7">
        <f>$B$5</f>
        <v>2026</v>
      </c>
      <c r="C19" s="87" t="s">
        <v>38</v>
      </c>
      <c r="D19" s="87"/>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row>
    <row r="20" spans="2:40" ht="13.5" customHeight="1">
      <c r="B20" s="10" t="s">
        <v>3</v>
      </c>
      <c r="C20" s="178">
        <v>6</v>
      </c>
      <c r="D20" s="179"/>
      <c r="E20" s="179"/>
      <c r="F20" s="179"/>
      <c r="G20" s="179"/>
      <c r="H20" s="179"/>
      <c r="I20" s="179"/>
      <c r="J20" s="179"/>
      <c r="K20" s="179"/>
      <c r="L20" s="179"/>
      <c r="M20" s="179"/>
      <c r="N20" s="179"/>
      <c r="O20" s="179"/>
      <c r="P20" s="179"/>
      <c r="Q20" s="179"/>
      <c r="R20" s="179"/>
      <c r="S20" s="179"/>
      <c r="T20" s="179"/>
      <c r="U20" s="179"/>
      <c r="V20" s="179"/>
      <c r="W20" s="179"/>
      <c r="X20" s="179"/>
      <c r="Y20" s="179"/>
      <c r="Z20" s="179"/>
      <c r="AA20" s="179"/>
      <c r="AB20" s="179"/>
      <c r="AC20" s="179"/>
      <c r="AD20" s="179"/>
      <c r="AE20" s="179"/>
      <c r="AF20" s="179"/>
      <c r="AG20" s="180"/>
      <c r="AH20" s="157" t="s">
        <v>4</v>
      </c>
      <c r="AI20" s="160" t="s">
        <v>5</v>
      </c>
      <c r="AJ20" s="163" t="s">
        <v>69</v>
      </c>
      <c r="AK20" s="164"/>
      <c r="AL20" s="165"/>
      <c r="AN20" s="105" t="s">
        <v>83</v>
      </c>
    </row>
    <row r="21" spans="2:40">
      <c r="B21" s="11" t="s">
        <v>6</v>
      </c>
      <c r="C21" s="12">
        <v>1</v>
      </c>
      <c r="D21" s="12">
        <v>2</v>
      </c>
      <c r="E21" s="12">
        <v>3</v>
      </c>
      <c r="F21" s="12">
        <v>4</v>
      </c>
      <c r="G21" s="12">
        <v>5</v>
      </c>
      <c r="H21" s="12">
        <v>6</v>
      </c>
      <c r="I21" s="12">
        <v>7</v>
      </c>
      <c r="J21" s="12">
        <v>8</v>
      </c>
      <c r="K21" s="12">
        <v>9</v>
      </c>
      <c r="L21" s="12">
        <v>10</v>
      </c>
      <c r="M21" s="12">
        <v>11</v>
      </c>
      <c r="N21" s="12">
        <v>12</v>
      </c>
      <c r="O21" s="12">
        <v>13</v>
      </c>
      <c r="P21" s="12">
        <v>14</v>
      </c>
      <c r="Q21" s="12">
        <v>15</v>
      </c>
      <c r="R21" s="12">
        <v>16</v>
      </c>
      <c r="S21" s="12">
        <v>17</v>
      </c>
      <c r="T21" s="12">
        <v>18</v>
      </c>
      <c r="U21" s="12">
        <v>19</v>
      </c>
      <c r="V21" s="12">
        <v>20</v>
      </c>
      <c r="W21" s="12">
        <v>21</v>
      </c>
      <c r="X21" s="12">
        <v>22</v>
      </c>
      <c r="Y21" s="12">
        <v>23</v>
      </c>
      <c r="Z21" s="12">
        <v>24</v>
      </c>
      <c r="AA21" s="12">
        <v>25</v>
      </c>
      <c r="AB21" s="12">
        <v>26</v>
      </c>
      <c r="AC21" s="12">
        <v>27</v>
      </c>
      <c r="AD21" s="12">
        <v>28</v>
      </c>
      <c r="AE21" s="12">
        <v>29</v>
      </c>
      <c r="AF21" s="12">
        <v>30</v>
      </c>
      <c r="AG21" s="12"/>
      <c r="AH21" s="158"/>
      <c r="AI21" s="161"/>
      <c r="AJ21" s="166"/>
      <c r="AK21" s="167"/>
      <c r="AL21" s="168"/>
    </row>
    <row r="22" spans="2:40">
      <c r="B22" s="11" t="s">
        <v>7</v>
      </c>
      <c r="C22" s="17" t="str">
        <f>IF(C21&gt;0,TEXT(DATE($B19,$C20,C21),"aaa"),"")</f>
        <v>月</v>
      </c>
      <c r="D22" s="17" t="str">
        <f t="shared" ref="D22:AG22" si="2">IF(D21&gt;0,TEXT(DATE($B19,$C20,D21),"aaa"),"")</f>
        <v>火</v>
      </c>
      <c r="E22" s="17" t="str">
        <f t="shared" si="2"/>
        <v>水</v>
      </c>
      <c r="F22" s="17" t="str">
        <f t="shared" si="2"/>
        <v>木</v>
      </c>
      <c r="G22" s="17" t="str">
        <f t="shared" si="2"/>
        <v>金</v>
      </c>
      <c r="H22" s="17" t="str">
        <f t="shared" si="2"/>
        <v>土</v>
      </c>
      <c r="I22" s="17" t="str">
        <f t="shared" si="2"/>
        <v>日</v>
      </c>
      <c r="J22" s="17" t="str">
        <f t="shared" si="2"/>
        <v>月</v>
      </c>
      <c r="K22" s="17" t="str">
        <f t="shared" si="2"/>
        <v>火</v>
      </c>
      <c r="L22" s="17" t="str">
        <f t="shared" si="2"/>
        <v>水</v>
      </c>
      <c r="M22" s="17" t="str">
        <f t="shared" si="2"/>
        <v>木</v>
      </c>
      <c r="N22" s="17" t="str">
        <f t="shared" si="2"/>
        <v>金</v>
      </c>
      <c r="O22" s="17" t="str">
        <f t="shared" si="2"/>
        <v>土</v>
      </c>
      <c r="P22" s="17" t="str">
        <f t="shared" si="2"/>
        <v>日</v>
      </c>
      <c r="Q22" s="17" t="str">
        <f t="shared" si="2"/>
        <v>月</v>
      </c>
      <c r="R22" s="17" t="str">
        <f t="shared" si="2"/>
        <v>火</v>
      </c>
      <c r="S22" s="17" t="str">
        <f t="shared" si="2"/>
        <v>水</v>
      </c>
      <c r="T22" s="17" t="str">
        <f t="shared" si="2"/>
        <v>木</v>
      </c>
      <c r="U22" s="17" t="str">
        <f t="shared" si="2"/>
        <v>金</v>
      </c>
      <c r="V22" s="17" t="str">
        <f t="shared" si="2"/>
        <v>土</v>
      </c>
      <c r="W22" s="17" t="str">
        <f t="shared" si="2"/>
        <v>日</v>
      </c>
      <c r="X22" s="17" t="str">
        <f t="shared" si="2"/>
        <v>月</v>
      </c>
      <c r="Y22" s="17" t="str">
        <f t="shared" si="2"/>
        <v>火</v>
      </c>
      <c r="Z22" s="17" t="str">
        <f t="shared" si="2"/>
        <v>水</v>
      </c>
      <c r="AA22" s="17" t="str">
        <f t="shared" si="2"/>
        <v>木</v>
      </c>
      <c r="AB22" s="17" t="str">
        <f t="shared" si="2"/>
        <v>金</v>
      </c>
      <c r="AC22" s="17" t="str">
        <f t="shared" si="2"/>
        <v>土</v>
      </c>
      <c r="AD22" s="17" t="str">
        <f t="shared" si="2"/>
        <v>日</v>
      </c>
      <c r="AE22" s="17" t="str">
        <f t="shared" si="2"/>
        <v>月</v>
      </c>
      <c r="AF22" s="17" t="str">
        <f t="shared" si="2"/>
        <v>火</v>
      </c>
      <c r="AG22" s="17" t="str">
        <f t="shared" si="2"/>
        <v/>
      </c>
      <c r="AH22" s="158"/>
      <c r="AI22" s="161"/>
      <c r="AJ22" s="169" t="s">
        <v>70</v>
      </c>
      <c r="AK22" s="171" t="s">
        <v>71</v>
      </c>
      <c r="AL22" s="173" t="s">
        <v>72</v>
      </c>
    </row>
    <row r="23" spans="2:40" s="25" customFormat="1" ht="99.95" customHeight="1">
      <c r="B23" s="20" t="s">
        <v>15</v>
      </c>
      <c r="C23" s="22"/>
      <c r="D23" s="22"/>
      <c r="E23" s="22"/>
      <c r="F23" s="22"/>
      <c r="G23" s="22"/>
      <c r="H23" s="22"/>
      <c r="I23" s="22"/>
      <c r="J23" s="22"/>
      <c r="K23" s="22"/>
      <c r="L23" s="111"/>
      <c r="M23" s="22"/>
      <c r="N23" s="22"/>
      <c r="O23" s="22"/>
      <c r="P23" s="22"/>
      <c r="Q23" s="22"/>
      <c r="R23" s="22"/>
      <c r="S23" s="22"/>
      <c r="T23" s="22"/>
      <c r="U23" s="22"/>
      <c r="V23" s="22"/>
      <c r="W23" s="22"/>
      <c r="X23" s="22"/>
      <c r="Y23" s="22"/>
      <c r="Z23" s="22"/>
      <c r="AA23" s="22"/>
      <c r="AB23" s="22"/>
      <c r="AC23" s="22"/>
      <c r="AD23" s="22"/>
      <c r="AE23" s="22"/>
      <c r="AF23" s="22"/>
      <c r="AG23" s="22"/>
      <c r="AH23" s="159"/>
      <c r="AI23" s="162"/>
      <c r="AJ23" s="170"/>
      <c r="AK23" s="172"/>
      <c r="AL23" s="170"/>
    </row>
    <row r="24" spans="2:40" s="28" customFormat="1" ht="13.5" customHeight="1">
      <c r="B24" s="11" t="s">
        <v>16</v>
      </c>
      <c r="C24" s="109"/>
      <c r="D24" s="109"/>
      <c r="E24" s="109"/>
      <c r="F24" s="109"/>
      <c r="G24" s="109"/>
      <c r="H24" s="109"/>
      <c r="I24" s="109"/>
      <c r="J24" s="109"/>
      <c r="K24" s="109"/>
      <c r="L24" s="109"/>
      <c r="M24" s="109"/>
      <c r="N24" s="109"/>
      <c r="O24" s="109"/>
      <c r="P24" s="109"/>
      <c r="Q24" s="109"/>
      <c r="R24" s="109"/>
      <c r="S24" s="109"/>
      <c r="T24" s="109"/>
      <c r="U24" s="109"/>
      <c r="V24" s="109"/>
      <c r="W24" s="109"/>
      <c r="X24" s="109"/>
      <c r="Y24" s="109"/>
      <c r="Z24" s="109"/>
      <c r="AA24" s="109"/>
      <c r="AB24" s="109"/>
      <c r="AC24" s="109"/>
      <c r="AD24" s="109"/>
      <c r="AE24" s="109"/>
      <c r="AF24" s="109"/>
      <c r="AG24" s="109"/>
      <c r="AH24" s="27">
        <f>COUNTIF(C24:AG24,"●")</f>
        <v>0</v>
      </c>
      <c r="AI24" s="174"/>
      <c r="AJ24" s="176"/>
      <c r="AK24" s="90">
        <f>IF(AH24&gt;0,ROUNDDOWN(AH24/AI24,3),0)</f>
        <v>0</v>
      </c>
      <c r="AL24" s="88" t="str">
        <f>IF(AI24&gt;0,IF(OR(AH24&gt;=AJ24,AK24&gt;=0.285),"○","×"),"")</f>
        <v/>
      </c>
    </row>
    <row r="25" spans="2:40" s="28" customFormat="1" ht="14.25" thickBot="1">
      <c r="B25" s="77" t="s">
        <v>65</v>
      </c>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30"/>
      <c r="AF25" s="30"/>
      <c r="AG25" s="30"/>
      <c r="AH25" s="34">
        <f>COUNTIF(C25:AG25,"●")</f>
        <v>0</v>
      </c>
      <c r="AI25" s="175"/>
      <c r="AJ25" s="177"/>
      <c r="AK25" s="91">
        <f>IF(AH25&gt;0,ROUNDDOWN(AH25/AI24,3),0)</f>
        <v>0</v>
      </c>
      <c r="AL25" s="89" t="str">
        <f>IF(AI24&gt;0,IF(OR(AH25&gt;=AJ24,AK25&gt;=0.285),"○","×"),"")</f>
        <v/>
      </c>
    </row>
    <row r="26" spans="2:40" ht="14.25" thickBot="1">
      <c r="B26" s="7">
        <f>$B$5</f>
        <v>2026</v>
      </c>
      <c r="C26" s="87" t="s">
        <v>38</v>
      </c>
      <c r="D26" s="87"/>
      <c r="E26" s="87"/>
      <c r="F26" s="87"/>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row>
    <row r="27" spans="2:40"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40">
      <c r="B28" s="11" t="s">
        <v>6</v>
      </c>
      <c r="C28" s="12">
        <v>1</v>
      </c>
      <c r="D28" s="12">
        <v>2</v>
      </c>
      <c r="E28" s="12">
        <v>3</v>
      </c>
      <c r="F28" s="12">
        <v>4</v>
      </c>
      <c r="G28" s="12">
        <v>5</v>
      </c>
      <c r="H28" s="12">
        <v>6</v>
      </c>
      <c r="I28" s="12">
        <v>7</v>
      </c>
      <c r="J28" s="12">
        <v>8</v>
      </c>
      <c r="K28" s="12">
        <v>9</v>
      </c>
      <c r="L28" s="12">
        <v>10</v>
      </c>
      <c r="M28" s="12">
        <v>11</v>
      </c>
      <c r="N28" s="12">
        <v>12</v>
      </c>
      <c r="O28" s="12">
        <v>13</v>
      </c>
      <c r="P28" s="12">
        <v>14</v>
      </c>
      <c r="Q28" s="12">
        <v>15</v>
      </c>
      <c r="R28" s="12">
        <v>16</v>
      </c>
      <c r="S28" s="12">
        <v>17</v>
      </c>
      <c r="T28" s="12">
        <v>18</v>
      </c>
      <c r="U28" s="12">
        <v>19</v>
      </c>
      <c r="V28" s="12">
        <v>20</v>
      </c>
      <c r="W28" s="12">
        <v>21</v>
      </c>
      <c r="X28" s="12">
        <v>22</v>
      </c>
      <c r="Y28" s="12">
        <v>23</v>
      </c>
      <c r="Z28" s="12">
        <v>24</v>
      </c>
      <c r="AA28" s="12">
        <v>25</v>
      </c>
      <c r="AB28" s="12">
        <v>26</v>
      </c>
      <c r="AC28" s="12">
        <v>27</v>
      </c>
      <c r="AD28" s="12">
        <v>28</v>
      </c>
      <c r="AE28" s="12">
        <v>29</v>
      </c>
      <c r="AF28" s="12">
        <v>30</v>
      </c>
      <c r="AG28" s="12">
        <v>31</v>
      </c>
      <c r="AH28" s="158"/>
      <c r="AI28" s="161"/>
      <c r="AJ28" s="166"/>
      <c r="AK28" s="167"/>
      <c r="AL28" s="168"/>
    </row>
    <row r="29" spans="2:40">
      <c r="B29" s="11" t="s">
        <v>7</v>
      </c>
      <c r="C29" s="17" t="str">
        <f>IF(C28&gt;0,TEXT(DATE($B26,$C27,C28),"aaa"),"")</f>
        <v>水</v>
      </c>
      <c r="D29" s="17" t="str">
        <f t="shared" ref="D29:AG29" si="3">IF(D28&gt;0,TEXT(DATE($B26,$C27,D28),"aaa"),"")</f>
        <v>木</v>
      </c>
      <c r="E29" s="17" t="str">
        <f t="shared" si="3"/>
        <v>金</v>
      </c>
      <c r="F29" s="17" t="str">
        <f t="shared" si="3"/>
        <v>土</v>
      </c>
      <c r="G29" s="17" t="str">
        <f t="shared" si="3"/>
        <v>日</v>
      </c>
      <c r="H29" s="17" t="str">
        <f t="shared" si="3"/>
        <v>月</v>
      </c>
      <c r="I29" s="17" t="str">
        <f t="shared" si="3"/>
        <v>火</v>
      </c>
      <c r="J29" s="17" t="str">
        <f t="shared" si="3"/>
        <v>水</v>
      </c>
      <c r="K29" s="17" t="str">
        <f t="shared" si="3"/>
        <v>木</v>
      </c>
      <c r="L29" s="17" t="str">
        <f t="shared" si="3"/>
        <v>金</v>
      </c>
      <c r="M29" s="17" t="str">
        <f t="shared" si="3"/>
        <v>土</v>
      </c>
      <c r="N29" s="17" t="str">
        <f t="shared" si="3"/>
        <v>日</v>
      </c>
      <c r="O29" s="17" t="str">
        <f t="shared" si="3"/>
        <v>月</v>
      </c>
      <c r="P29" s="17" t="str">
        <f t="shared" si="3"/>
        <v>火</v>
      </c>
      <c r="Q29" s="17" t="str">
        <f t="shared" si="3"/>
        <v>水</v>
      </c>
      <c r="R29" s="17" t="str">
        <f t="shared" si="3"/>
        <v>木</v>
      </c>
      <c r="S29" s="17" t="str">
        <f t="shared" si="3"/>
        <v>金</v>
      </c>
      <c r="T29" s="17" t="str">
        <f t="shared" si="3"/>
        <v>土</v>
      </c>
      <c r="U29" s="17" t="str">
        <f t="shared" si="3"/>
        <v>日</v>
      </c>
      <c r="V29" s="17" t="str">
        <f t="shared" si="3"/>
        <v>月</v>
      </c>
      <c r="W29" s="17" t="str">
        <f t="shared" si="3"/>
        <v>火</v>
      </c>
      <c r="X29" s="17" t="str">
        <f t="shared" si="3"/>
        <v>水</v>
      </c>
      <c r="Y29" s="17" t="str">
        <f t="shared" si="3"/>
        <v>木</v>
      </c>
      <c r="Z29" s="17" t="str">
        <f t="shared" si="3"/>
        <v>金</v>
      </c>
      <c r="AA29" s="17" t="str">
        <f t="shared" si="3"/>
        <v>土</v>
      </c>
      <c r="AB29" s="17" t="str">
        <f t="shared" si="3"/>
        <v>日</v>
      </c>
      <c r="AC29" s="17" t="str">
        <f t="shared" si="3"/>
        <v>月</v>
      </c>
      <c r="AD29" s="17" t="str">
        <f t="shared" si="3"/>
        <v>火</v>
      </c>
      <c r="AE29" s="17" t="str">
        <f t="shared" si="3"/>
        <v>水</v>
      </c>
      <c r="AF29" s="17" t="str">
        <f t="shared" si="3"/>
        <v>木</v>
      </c>
      <c r="AG29" s="17" t="str">
        <f t="shared" si="3"/>
        <v>金</v>
      </c>
      <c r="AH29" s="158"/>
      <c r="AI29" s="161"/>
      <c r="AJ29" s="169" t="s">
        <v>70</v>
      </c>
      <c r="AK29" s="171" t="s">
        <v>71</v>
      </c>
      <c r="AL29" s="173" t="s">
        <v>72</v>
      </c>
    </row>
    <row r="30" spans="2:40" s="25" customFormat="1" ht="99.95" customHeight="1">
      <c r="B30" s="20" t="s">
        <v>15</v>
      </c>
      <c r="C30" s="111"/>
      <c r="D30" s="22"/>
      <c r="E30" s="22"/>
      <c r="F30" s="22"/>
      <c r="G30" s="22"/>
      <c r="H30" s="111"/>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159"/>
      <c r="AI30" s="162"/>
      <c r="AJ30" s="170"/>
      <c r="AK30" s="172"/>
      <c r="AL30" s="170"/>
    </row>
    <row r="31" spans="2:40" s="28" customFormat="1">
      <c r="B31" s="11" t="s">
        <v>16</v>
      </c>
      <c r="C31" s="109"/>
      <c r="D31" s="109"/>
      <c r="E31" s="109"/>
      <c r="F31" s="109"/>
      <c r="G31" s="109"/>
      <c r="H31" s="109"/>
      <c r="I31" s="109"/>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27">
        <f>COUNTIF(C31:AG31,"●")</f>
        <v>0</v>
      </c>
      <c r="AI31" s="174"/>
      <c r="AJ31" s="176"/>
      <c r="AK31" s="90">
        <f>IF(AH31&gt;0,ROUNDDOWN(AH31/AI31,3),0)</f>
        <v>0</v>
      </c>
      <c r="AL31" s="88" t="str">
        <f>IF(AI31&gt;0,IF(OR(AH31&gt;=AJ31,AK31&gt;=0.285),"○","×"),"")</f>
        <v/>
      </c>
    </row>
    <row r="32" spans="2:40" s="28" customFormat="1" ht="14.25" thickBot="1">
      <c r="B32" s="77" t="s">
        <v>65</v>
      </c>
      <c r="C32" s="30"/>
      <c r="D32" s="30"/>
      <c r="E32" s="30"/>
      <c r="F32" s="30"/>
      <c r="G32" s="30"/>
      <c r="H32" s="30"/>
      <c r="I32" s="30"/>
      <c r="J32" s="30"/>
      <c r="K32" s="30"/>
      <c r="L32" s="30"/>
      <c r="M32" s="30"/>
      <c r="N32" s="30"/>
      <c r="O32" s="30"/>
      <c r="P32" s="30"/>
      <c r="Q32" s="30"/>
      <c r="R32" s="30"/>
      <c r="S32" s="30"/>
      <c r="T32" s="30"/>
      <c r="U32" s="30"/>
      <c r="V32" s="30"/>
      <c r="W32" s="30"/>
      <c r="X32" s="30"/>
      <c r="Y32" s="30"/>
      <c r="Z32" s="30"/>
      <c r="AA32" s="30"/>
      <c r="AB32" s="30"/>
      <c r="AC32" s="30"/>
      <c r="AD32" s="30"/>
      <c r="AE32" s="30"/>
      <c r="AF32" s="30"/>
      <c r="AG32" s="30"/>
      <c r="AH32" s="34">
        <f>COUNTIF(C32:AG32,"●")</f>
        <v>0</v>
      </c>
      <c r="AI32" s="175"/>
      <c r="AJ32" s="177"/>
      <c r="AK32" s="91">
        <f>IF(AH32&gt;0,ROUNDDOWN(AH32/AI31,3),0)</f>
        <v>0</v>
      </c>
      <c r="AL32" s="89" t="str">
        <f>IF(AI31&gt;0,IF(OR(AH32&gt;=AJ31,AK32&gt;=0.285),"○","×"),"")</f>
        <v/>
      </c>
    </row>
    <row r="33" spans="2:38" ht="14.25" thickBot="1">
      <c r="B33" s="7">
        <f>$B$5</f>
        <v>2026</v>
      </c>
      <c r="C33" s="87" t="s">
        <v>38</v>
      </c>
      <c r="D33" s="87"/>
      <c r="E33" s="87"/>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row>
    <row r="34" spans="2:38" ht="13.5" customHeight="1">
      <c r="B34" s="10" t="s">
        <v>3</v>
      </c>
      <c r="C34" s="178">
        <v>8</v>
      </c>
      <c r="D34" s="179"/>
      <c r="E34" s="179"/>
      <c r="F34" s="179"/>
      <c r="G34" s="179"/>
      <c r="H34" s="179"/>
      <c r="I34" s="179"/>
      <c r="J34" s="179"/>
      <c r="K34" s="179"/>
      <c r="L34" s="179"/>
      <c r="M34" s="179"/>
      <c r="N34" s="179"/>
      <c r="O34" s="179"/>
      <c r="P34" s="179"/>
      <c r="Q34" s="179"/>
      <c r="R34" s="179"/>
      <c r="S34" s="179"/>
      <c r="T34" s="179"/>
      <c r="U34" s="179"/>
      <c r="V34" s="179"/>
      <c r="W34" s="179"/>
      <c r="X34" s="179"/>
      <c r="Y34" s="179"/>
      <c r="Z34" s="179"/>
      <c r="AA34" s="179"/>
      <c r="AB34" s="179"/>
      <c r="AC34" s="179"/>
      <c r="AD34" s="179"/>
      <c r="AE34" s="179"/>
      <c r="AF34" s="179"/>
      <c r="AG34" s="180"/>
      <c r="AH34" s="157" t="s">
        <v>4</v>
      </c>
      <c r="AI34" s="160" t="s">
        <v>5</v>
      </c>
      <c r="AJ34" s="163" t="s">
        <v>69</v>
      </c>
      <c r="AK34" s="164"/>
      <c r="AL34" s="165"/>
    </row>
    <row r="35" spans="2:38">
      <c r="B35" s="11" t="s">
        <v>6</v>
      </c>
      <c r="C35" s="12">
        <v>1</v>
      </c>
      <c r="D35" s="12">
        <v>2</v>
      </c>
      <c r="E35" s="12">
        <v>3</v>
      </c>
      <c r="F35" s="12">
        <v>4</v>
      </c>
      <c r="G35" s="12">
        <v>5</v>
      </c>
      <c r="H35" s="12">
        <v>6</v>
      </c>
      <c r="I35" s="12">
        <v>7</v>
      </c>
      <c r="J35" s="12">
        <v>8</v>
      </c>
      <c r="K35" s="12">
        <v>9</v>
      </c>
      <c r="L35" s="12">
        <v>10</v>
      </c>
      <c r="M35" s="12">
        <v>11</v>
      </c>
      <c r="N35" s="12">
        <v>12</v>
      </c>
      <c r="O35" s="12">
        <v>13</v>
      </c>
      <c r="P35" s="12">
        <v>14</v>
      </c>
      <c r="Q35" s="12">
        <v>15</v>
      </c>
      <c r="R35" s="12">
        <v>16</v>
      </c>
      <c r="S35" s="12">
        <v>17</v>
      </c>
      <c r="T35" s="12">
        <v>18</v>
      </c>
      <c r="U35" s="12">
        <v>19</v>
      </c>
      <c r="V35" s="12">
        <v>20</v>
      </c>
      <c r="W35" s="12">
        <v>21</v>
      </c>
      <c r="X35" s="12">
        <v>22</v>
      </c>
      <c r="Y35" s="12">
        <v>23</v>
      </c>
      <c r="Z35" s="12">
        <v>24</v>
      </c>
      <c r="AA35" s="12">
        <v>25</v>
      </c>
      <c r="AB35" s="12">
        <v>26</v>
      </c>
      <c r="AC35" s="12">
        <v>27</v>
      </c>
      <c r="AD35" s="12">
        <v>28</v>
      </c>
      <c r="AE35" s="12">
        <v>29</v>
      </c>
      <c r="AF35" s="12">
        <v>30</v>
      </c>
      <c r="AG35" s="12">
        <v>31</v>
      </c>
      <c r="AH35" s="158"/>
      <c r="AI35" s="161"/>
      <c r="AJ35" s="166"/>
      <c r="AK35" s="167"/>
      <c r="AL35" s="168"/>
    </row>
    <row r="36" spans="2:38">
      <c r="B36" s="11" t="s">
        <v>7</v>
      </c>
      <c r="C36" s="17" t="str">
        <f>IF(C35&gt;0,TEXT(DATE($B33,$C34,C35),"aaa"),"")</f>
        <v>土</v>
      </c>
      <c r="D36" s="17" t="str">
        <f t="shared" ref="D36:AG36" si="4">IF(D35&gt;0,TEXT(DATE($B33,$C34,D35),"aaa"),"")</f>
        <v>日</v>
      </c>
      <c r="E36" s="17" t="str">
        <f t="shared" si="4"/>
        <v>月</v>
      </c>
      <c r="F36" s="17" t="str">
        <f t="shared" si="4"/>
        <v>火</v>
      </c>
      <c r="G36" s="17" t="str">
        <f t="shared" si="4"/>
        <v>水</v>
      </c>
      <c r="H36" s="17" t="str">
        <f t="shared" si="4"/>
        <v>木</v>
      </c>
      <c r="I36" s="17" t="str">
        <f t="shared" si="4"/>
        <v>金</v>
      </c>
      <c r="J36" s="17" t="str">
        <f t="shared" si="4"/>
        <v>土</v>
      </c>
      <c r="K36" s="17" t="str">
        <f t="shared" si="4"/>
        <v>日</v>
      </c>
      <c r="L36" s="17" t="str">
        <f t="shared" si="4"/>
        <v>月</v>
      </c>
      <c r="M36" s="17" t="str">
        <f t="shared" si="4"/>
        <v>火</v>
      </c>
      <c r="N36" s="17" t="str">
        <f t="shared" si="4"/>
        <v>水</v>
      </c>
      <c r="O36" s="17" t="str">
        <f t="shared" si="4"/>
        <v>木</v>
      </c>
      <c r="P36" s="17" t="str">
        <f t="shared" si="4"/>
        <v>金</v>
      </c>
      <c r="Q36" s="17" t="str">
        <f t="shared" si="4"/>
        <v>土</v>
      </c>
      <c r="R36" s="17" t="str">
        <f t="shared" si="4"/>
        <v>日</v>
      </c>
      <c r="S36" s="17" t="str">
        <f t="shared" si="4"/>
        <v>月</v>
      </c>
      <c r="T36" s="17" t="str">
        <f t="shared" si="4"/>
        <v>火</v>
      </c>
      <c r="U36" s="17" t="str">
        <f t="shared" si="4"/>
        <v>水</v>
      </c>
      <c r="V36" s="17" t="str">
        <f t="shared" si="4"/>
        <v>木</v>
      </c>
      <c r="W36" s="17" t="str">
        <f t="shared" si="4"/>
        <v>金</v>
      </c>
      <c r="X36" s="17" t="str">
        <f t="shared" si="4"/>
        <v>土</v>
      </c>
      <c r="Y36" s="17" t="str">
        <f t="shared" si="4"/>
        <v>日</v>
      </c>
      <c r="Z36" s="17" t="str">
        <f t="shared" si="4"/>
        <v>月</v>
      </c>
      <c r="AA36" s="17" t="str">
        <f t="shared" si="4"/>
        <v>火</v>
      </c>
      <c r="AB36" s="17" t="str">
        <f t="shared" si="4"/>
        <v>水</v>
      </c>
      <c r="AC36" s="17" t="str">
        <f t="shared" si="4"/>
        <v>木</v>
      </c>
      <c r="AD36" s="17" t="str">
        <f t="shared" si="4"/>
        <v>金</v>
      </c>
      <c r="AE36" s="17" t="str">
        <f t="shared" si="4"/>
        <v>土</v>
      </c>
      <c r="AF36" s="17" t="str">
        <f t="shared" si="4"/>
        <v>日</v>
      </c>
      <c r="AG36" s="17" t="str">
        <f t="shared" si="4"/>
        <v>月</v>
      </c>
      <c r="AH36" s="158"/>
      <c r="AI36" s="161"/>
      <c r="AJ36" s="169" t="s">
        <v>70</v>
      </c>
      <c r="AK36" s="171" t="s">
        <v>71</v>
      </c>
      <c r="AL36" s="173" t="s">
        <v>72</v>
      </c>
    </row>
    <row r="37" spans="2:38" s="25" customFormat="1" ht="99.95" customHeight="1">
      <c r="B37" s="20" t="s">
        <v>15</v>
      </c>
      <c r="C37" s="111"/>
      <c r="D37" s="22"/>
      <c r="E37" s="111"/>
      <c r="F37" s="22"/>
      <c r="G37" s="22"/>
      <c r="H37" s="22"/>
      <c r="I37" s="22"/>
      <c r="J37" s="22"/>
      <c r="K37" s="22"/>
      <c r="L37" s="22"/>
      <c r="M37" s="22"/>
      <c r="N37" s="22"/>
      <c r="O37" s="22"/>
      <c r="P37" s="22"/>
      <c r="Q37" s="22"/>
      <c r="R37" s="22"/>
      <c r="S37" s="22"/>
      <c r="T37" s="22"/>
      <c r="U37" s="22"/>
      <c r="V37" s="22"/>
      <c r="W37" s="22"/>
      <c r="X37" s="22"/>
      <c r="Y37" s="22"/>
      <c r="Z37" s="22"/>
      <c r="AA37" s="22"/>
      <c r="AB37" s="22"/>
      <c r="AC37" s="22"/>
      <c r="AD37" s="22"/>
      <c r="AE37" s="22"/>
      <c r="AF37" s="22"/>
      <c r="AG37" s="22"/>
      <c r="AH37" s="159"/>
      <c r="AI37" s="162"/>
      <c r="AJ37" s="170"/>
      <c r="AK37" s="172"/>
      <c r="AL37" s="170"/>
    </row>
    <row r="38" spans="2:38" s="28" customFormat="1">
      <c r="B38" s="11" t="s">
        <v>16</v>
      </c>
      <c r="C38" s="109"/>
      <c r="D38" s="109"/>
      <c r="E38" s="109"/>
      <c r="F38" s="109"/>
      <c r="G38" s="109"/>
      <c r="H38" s="109"/>
      <c r="I38" s="109"/>
      <c r="J38" s="109"/>
      <c r="K38" s="109"/>
      <c r="L38" s="109"/>
      <c r="M38" s="109"/>
      <c r="N38" s="109"/>
      <c r="O38" s="114"/>
      <c r="P38" s="114"/>
      <c r="Q38" s="114"/>
      <c r="R38" s="109"/>
      <c r="S38" s="109"/>
      <c r="T38" s="109"/>
      <c r="U38" s="109"/>
      <c r="V38" s="109"/>
      <c r="W38" s="109"/>
      <c r="X38" s="109"/>
      <c r="Y38" s="109"/>
      <c r="Z38" s="109"/>
      <c r="AA38" s="109"/>
      <c r="AB38" s="109"/>
      <c r="AC38" s="109"/>
      <c r="AD38" s="109"/>
      <c r="AE38" s="109"/>
      <c r="AF38" s="109"/>
      <c r="AG38" s="109"/>
      <c r="AH38" s="27">
        <f>COUNTIF(C38:AG38,"●")</f>
        <v>0</v>
      </c>
      <c r="AI38" s="174"/>
      <c r="AJ38" s="176"/>
      <c r="AK38" s="90">
        <f>IF(AH38&gt;0,ROUNDDOWN(AH38/AI38,3),0)</f>
        <v>0</v>
      </c>
      <c r="AL38" s="88" t="str">
        <f>IF(AI38&gt;0,IF(OR(AH38&gt;=AJ38,AK38&gt;=0.285),"○","×"),"")</f>
        <v/>
      </c>
    </row>
    <row r="39" spans="2:38" s="28" customFormat="1" ht="14.25" thickBot="1">
      <c r="B39" s="77" t="s">
        <v>65</v>
      </c>
      <c r="C39" s="30"/>
      <c r="D39" s="30"/>
      <c r="E39" s="30"/>
      <c r="F39" s="30"/>
      <c r="G39" s="30"/>
      <c r="H39" s="30"/>
      <c r="I39" s="30"/>
      <c r="J39" s="30"/>
      <c r="K39" s="30"/>
      <c r="L39" s="30"/>
      <c r="M39" s="30"/>
      <c r="N39" s="30"/>
      <c r="O39" s="39"/>
      <c r="P39" s="39"/>
      <c r="Q39" s="39"/>
      <c r="R39" s="30"/>
      <c r="S39" s="30"/>
      <c r="T39" s="30"/>
      <c r="U39" s="30"/>
      <c r="V39" s="30"/>
      <c r="W39" s="30"/>
      <c r="X39" s="30"/>
      <c r="Y39" s="30"/>
      <c r="Z39" s="30"/>
      <c r="AA39" s="30"/>
      <c r="AB39" s="30"/>
      <c r="AC39" s="30"/>
      <c r="AD39" s="30"/>
      <c r="AE39" s="30"/>
      <c r="AF39" s="30"/>
      <c r="AG39" s="30"/>
      <c r="AH39" s="34">
        <f>COUNTIF(C39:AG39,"●")</f>
        <v>0</v>
      </c>
      <c r="AI39" s="175"/>
      <c r="AJ39" s="177"/>
      <c r="AK39" s="91">
        <f>IF(AH39&gt;0,ROUNDDOWN(AH39/AI38,3),0)</f>
        <v>0</v>
      </c>
      <c r="AL39" s="89" t="str">
        <f>IF(AI38&gt;0,IF(OR(AH39&gt;=AJ38,AK39&gt;=0.285),"○","×"),"")</f>
        <v/>
      </c>
    </row>
    <row r="40" spans="2:38" ht="14.25" thickBot="1">
      <c r="B40" s="7">
        <f>$B$5</f>
        <v>2026</v>
      </c>
      <c r="C40" s="87" t="s">
        <v>38</v>
      </c>
      <c r="D40" s="87"/>
      <c r="E40" s="87"/>
      <c r="F40" s="87"/>
      <c r="G40" s="87"/>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row>
    <row r="41" spans="2:38" ht="13.5" customHeight="1">
      <c r="B41" s="10" t="s">
        <v>3</v>
      </c>
      <c r="C41" s="178">
        <v>9</v>
      </c>
      <c r="D41" s="179"/>
      <c r="E41" s="179"/>
      <c r="F41" s="179"/>
      <c r="G41" s="179"/>
      <c r="H41" s="179"/>
      <c r="I41" s="179"/>
      <c r="J41" s="179"/>
      <c r="K41" s="179"/>
      <c r="L41" s="179"/>
      <c r="M41" s="179"/>
      <c r="N41" s="179"/>
      <c r="O41" s="179"/>
      <c r="P41" s="179"/>
      <c r="Q41" s="179"/>
      <c r="R41" s="179"/>
      <c r="S41" s="179"/>
      <c r="T41" s="179"/>
      <c r="U41" s="179"/>
      <c r="V41" s="179"/>
      <c r="W41" s="179"/>
      <c r="X41" s="179"/>
      <c r="Y41" s="179"/>
      <c r="Z41" s="179"/>
      <c r="AA41" s="179"/>
      <c r="AB41" s="179"/>
      <c r="AC41" s="179"/>
      <c r="AD41" s="179"/>
      <c r="AE41" s="179"/>
      <c r="AF41" s="179"/>
      <c r="AG41" s="180"/>
      <c r="AH41" s="157" t="s">
        <v>4</v>
      </c>
      <c r="AI41" s="160" t="s">
        <v>5</v>
      </c>
      <c r="AJ41" s="163" t="s">
        <v>69</v>
      </c>
      <c r="AK41" s="164"/>
      <c r="AL41" s="165"/>
    </row>
    <row r="42" spans="2:38">
      <c r="B42" s="11" t="s">
        <v>6</v>
      </c>
      <c r="C42" s="12">
        <v>1</v>
      </c>
      <c r="D42" s="12">
        <v>2</v>
      </c>
      <c r="E42" s="12">
        <v>3</v>
      </c>
      <c r="F42" s="12">
        <v>4</v>
      </c>
      <c r="G42" s="12">
        <v>5</v>
      </c>
      <c r="H42" s="12">
        <v>6</v>
      </c>
      <c r="I42" s="12">
        <v>7</v>
      </c>
      <c r="J42" s="12">
        <v>8</v>
      </c>
      <c r="K42" s="12">
        <v>9</v>
      </c>
      <c r="L42" s="12">
        <v>10</v>
      </c>
      <c r="M42" s="12">
        <v>11</v>
      </c>
      <c r="N42" s="12">
        <v>12</v>
      </c>
      <c r="O42" s="12">
        <v>13</v>
      </c>
      <c r="P42" s="12">
        <v>14</v>
      </c>
      <c r="Q42" s="12">
        <v>15</v>
      </c>
      <c r="R42" s="12">
        <v>16</v>
      </c>
      <c r="S42" s="12">
        <v>17</v>
      </c>
      <c r="T42" s="12">
        <v>18</v>
      </c>
      <c r="U42" s="12">
        <v>19</v>
      </c>
      <c r="V42" s="12">
        <v>20</v>
      </c>
      <c r="W42" s="12">
        <v>21</v>
      </c>
      <c r="X42" s="12">
        <v>22</v>
      </c>
      <c r="Y42" s="12">
        <v>23</v>
      </c>
      <c r="Z42" s="12">
        <v>24</v>
      </c>
      <c r="AA42" s="12">
        <v>25</v>
      </c>
      <c r="AB42" s="12">
        <v>26</v>
      </c>
      <c r="AC42" s="12">
        <v>27</v>
      </c>
      <c r="AD42" s="12">
        <v>28</v>
      </c>
      <c r="AE42" s="12">
        <v>29</v>
      </c>
      <c r="AF42" s="12">
        <v>30</v>
      </c>
      <c r="AG42" s="12"/>
      <c r="AH42" s="158"/>
      <c r="AI42" s="161"/>
      <c r="AJ42" s="166"/>
      <c r="AK42" s="167"/>
      <c r="AL42" s="168"/>
    </row>
    <row r="43" spans="2:38">
      <c r="B43" s="11" t="s">
        <v>7</v>
      </c>
      <c r="C43" s="17" t="str">
        <f>IF(C42&gt;0,TEXT(DATE($B40,$C41,C42),"aaa"),"")</f>
        <v>火</v>
      </c>
      <c r="D43" s="17" t="str">
        <f t="shared" ref="D43:AG43" si="5">IF(D42&gt;0,TEXT(DATE($B40,$C41,D42),"aaa"),"")</f>
        <v>水</v>
      </c>
      <c r="E43" s="17" t="str">
        <f t="shared" si="5"/>
        <v>木</v>
      </c>
      <c r="F43" s="17" t="str">
        <f t="shared" si="5"/>
        <v>金</v>
      </c>
      <c r="G43" s="17" t="str">
        <f t="shared" si="5"/>
        <v>土</v>
      </c>
      <c r="H43" s="17" t="str">
        <f t="shared" si="5"/>
        <v>日</v>
      </c>
      <c r="I43" s="17" t="str">
        <f t="shared" si="5"/>
        <v>月</v>
      </c>
      <c r="J43" s="17" t="str">
        <f t="shared" si="5"/>
        <v>火</v>
      </c>
      <c r="K43" s="17" t="str">
        <f t="shared" si="5"/>
        <v>水</v>
      </c>
      <c r="L43" s="17" t="str">
        <f t="shared" si="5"/>
        <v>木</v>
      </c>
      <c r="M43" s="17" t="str">
        <f t="shared" si="5"/>
        <v>金</v>
      </c>
      <c r="N43" s="17" t="str">
        <f t="shared" si="5"/>
        <v>土</v>
      </c>
      <c r="O43" s="17" t="str">
        <f t="shared" si="5"/>
        <v>日</v>
      </c>
      <c r="P43" s="17" t="str">
        <f t="shared" si="5"/>
        <v>月</v>
      </c>
      <c r="Q43" s="17" t="str">
        <f t="shared" si="5"/>
        <v>火</v>
      </c>
      <c r="R43" s="17" t="str">
        <f t="shared" si="5"/>
        <v>水</v>
      </c>
      <c r="S43" s="17" t="str">
        <f t="shared" si="5"/>
        <v>木</v>
      </c>
      <c r="T43" s="17" t="str">
        <f t="shared" si="5"/>
        <v>金</v>
      </c>
      <c r="U43" s="17" t="str">
        <f t="shared" si="5"/>
        <v>土</v>
      </c>
      <c r="V43" s="17" t="str">
        <f t="shared" si="5"/>
        <v>日</v>
      </c>
      <c r="W43" s="17" t="str">
        <f t="shared" si="5"/>
        <v>月</v>
      </c>
      <c r="X43" s="17" t="str">
        <f t="shared" si="5"/>
        <v>火</v>
      </c>
      <c r="Y43" s="17" t="str">
        <f t="shared" si="5"/>
        <v>水</v>
      </c>
      <c r="Z43" s="17" t="str">
        <f t="shared" si="5"/>
        <v>木</v>
      </c>
      <c r="AA43" s="17" t="str">
        <f t="shared" si="5"/>
        <v>金</v>
      </c>
      <c r="AB43" s="17" t="str">
        <f t="shared" si="5"/>
        <v>土</v>
      </c>
      <c r="AC43" s="17" t="str">
        <f t="shared" si="5"/>
        <v>日</v>
      </c>
      <c r="AD43" s="17" t="str">
        <f t="shared" si="5"/>
        <v>月</v>
      </c>
      <c r="AE43" s="17" t="str">
        <f t="shared" si="5"/>
        <v>火</v>
      </c>
      <c r="AF43" s="17" t="str">
        <f t="shared" si="5"/>
        <v>水</v>
      </c>
      <c r="AG43" s="17" t="str">
        <f t="shared" si="5"/>
        <v/>
      </c>
      <c r="AH43" s="158"/>
      <c r="AI43" s="161"/>
      <c r="AJ43" s="169" t="s">
        <v>70</v>
      </c>
      <c r="AK43" s="171" t="s">
        <v>71</v>
      </c>
      <c r="AL43" s="173" t="s">
        <v>72</v>
      </c>
    </row>
    <row r="44" spans="2:38" s="25" customFormat="1" ht="99.95" customHeight="1">
      <c r="B44" s="20" t="s">
        <v>15</v>
      </c>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159"/>
      <c r="AI44" s="162"/>
      <c r="AJ44" s="170"/>
      <c r="AK44" s="172"/>
      <c r="AL44" s="170"/>
    </row>
    <row r="45" spans="2:38" s="28" customFormat="1">
      <c r="B45" s="11" t="s">
        <v>16</v>
      </c>
      <c r="C45" s="109"/>
      <c r="D45" s="109"/>
      <c r="E45" s="109"/>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27">
        <f>COUNTIF(C45:AG45,"●")</f>
        <v>0</v>
      </c>
      <c r="AI45" s="174"/>
      <c r="AJ45" s="176"/>
      <c r="AK45" s="90">
        <f>IF(AH45&gt;0,ROUNDDOWN(AH45/AI45,3),0)</f>
        <v>0</v>
      </c>
      <c r="AL45" s="88" t="str">
        <f>IF(AI45&gt;0,IF(OR(AH45&gt;=AJ45,AK45&gt;=0.285),"○","×"),"")</f>
        <v/>
      </c>
    </row>
    <row r="46" spans="2:38" s="28" customFormat="1" ht="14.25" thickBot="1">
      <c r="B46" s="77" t="s">
        <v>65</v>
      </c>
      <c r="C46" s="30"/>
      <c r="D46" s="30"/>
      <c r="E46" s="30"/>
      <c r="F46" s="30"/>
      <c r="G46" s="30"/>
      <c r="H46" s="30"/>
      <c r="I46" s="30"/>
      <c r="J46" s="30"/>
      <c r="K46" s="30"/>
      <c r="L46" s="30"/>
      <c r="M46" s="30"/>
      <c r="N46" s="30"/>
      <c r="O46" s="30"/>
      <c r="P46" s="30"/>
      <c r="Q46" s="30"/>
      <c r="R46" s="30"/>
      <c r="S46" s="30"/>
      <c r="T46" s="30"/>
      <c r="U46" s="30"/>
      <c r="V46" s="30"/>
      <c r="W46" s="30"/>
      <c r="X46" s="30"/>
      <c r="Y46" s="30"/>
      <c r="Z46" s="30"/>
      <c r="AA46" s="30"/>
      <c r="AB46" s="30"/>
      <c r="AC46" s="30"/>
      <c r="AD46" s="30"/>
      <c r="AE46" s="30"/>
      <c r="AF46" s="30"/>
      <c r="AG46" s="30"/>
      <c r="AH46" s="34">
        <f>COUNTIF(C46:AG46,"●")</f>
        <v>0</v>
      </c>
      <c r="AI46" s="175"/>
      <c r="AJ46" s="177"/>
      <c r="AK46" s="91">
        <f>IF(AH46&gt;0,ROUNDDOWN(AH46/AI45,3),0)</f>
        <v>0</v>
      </c>
      <c r="AL46" s="89" t="str">
        <f>IF(AI45&gt;0,IF(OR(AH46&gt;=AJ45,AK46&gt;=0.285),"○","×"),"")</f>
        <v/>
      </c>
    </row>
    <row r="47" spans="2:38" ht="14.25" thickBot="1">
      <c r="B47" s="7">
        <f>$B$5</f>
        <v>2026</v>
      </c>
      <c r="C47" s="87" t="s">
        <v>38</v>
      </c>
      <c r="D47" s="87"/>
      <c r="E47" s="87"/>
      <c r="F47" s="87"/>
      <c r="G47" s="87"/>
      <c r="H47" s="87"/>
      <c r="I47" s="87"/>
      <c r="J47" s="87"/>
      <c r="K47" s="87"/>
      <c r="L47" s="87"/>
      <c r="M47" s="87"/>
      <c r="N47" s="87"/>
      <c r="O47" s="87"/>
      <c r="P47" s="87"/>
      <c r="Q47" s="87"/>
      <c r="R47" s="87"/>
      <c r="S47" s="87"/>
      <c r="T47" s="87"/>
      <c r="U47" s="87"/>
      <c r="V47" s="87"/>
      <c r="W47" s="87"/>
      <c r="X47" s="87"/>
      <c r="Y47" s="87"/>
      <c r="Z47" s="87"/>
      <c r="AA47" s="87"/>
      <c r="AB47" s="87"/>
      <c r="AC47" s="87"/>
      <c r="AD47" s="87"/>
      <c r="AE47" s="87"/>
      <c r="AF47" s="87"/>
      <c r="AG47" s="87"/>
    </row>
    <row r="48" spans="2:38" ht="13.5" customHeight="1">
      <c r="B48" s="10" t="s">
        <v>3</v>
      </c>
      <c r="C48" s="178">
        <v>10</v>
      </c>
      <c r="D48" s="179"/>
      <c r="E48" s="179"/>
      <c r="F48" s="179"/>
      <c r="G48" s="179"/>
      <c r="H48" s="179"/>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G48" s="180"/>
      <c r="AH48" s="157" t="s">
        <v>4</v>
      </c>
      <c r="AI48" s="160" t="s">
        <v>5</v>
      </c>
      <c r="AJ48" s="163" t="s">
        <v>69</v>
      </c>
      <c r="AK48" s="164"/>
      <c r="AL48" s="165"/>
    </row>
    <row r="49" spans="2:38">
      <c r="B49" s="11" t="s">
        <v>6</v>
      </c>
      <c r="C49" s="12">
        <v>1</v>
      </c>
      <c r="D49" s="12">
        <v>2</v>
      </c>
      <c r="E49" s="12">
        <v>3</v>
      </c>
      <c r="F49" s="12">
        <v>4</v>
      </c>
      <c r="G49" s="12">
        <v>5</v>
      </c>
      <c r="H49" s="12">
        <v>6</v>
      </c>
      <c r="I49" s="12">
        <v>7</v>
      </c>
      <c r="J49" s="12">
        <v>8</v>
      </c>
      <c r="K49" s="12">
        <v>9</v>
      </c>
      <c r="L49" s="12">
        <v>10</v>
      </c>
      <c r="M49" s="12">
        <v>11</v>
      </c>
      <c r="N49" s="12">
        <v>12</v>
      </c>
      <c r="O49" s="12">
        <v>13</v>
      </c>
      <c r="P49" s="12">
        <v>14</v>
      </c>
      <c r="Q49" s="12">
        <v>15</v>
      </c>
      <c r="R49" s="12">
        <v>16</v>
      </c>
      <c r="S49" s="12">
        <v>17</v>
      </c>
      <c r="T49" s="12">
        <v>18</v>
      </c>
      <c r="U49" s="12">
        <v>19</v>
      </c>
      <c r="V49" s="12">
        <v>20</v>
      </c>
      <c r="W49" s="12">
        <v>21</v>
      </c>
      <c r="X49" s="12">
        <v>22</v>
      </c>
      <c r="Y49" s="12">
        <v>23</v>
      </c>
      <c r="Z49" s="12">
        <v>24</v>
      </c>
      <c r="AA49" s="12">
        <v>25</v>
      </c>
      <c r="AB49" s="12">
        <v>26</v>
      </c>
      <c r="AC49" s="12">
        <v>27</v>
      </c>
      <c r="AD49" s="12">
        <v>28</v>
      </c>
      <c r="AE49" s="12">
        <v>29</v>
      </c>
      <c r="AF49" s="12">
        <v>30</v>
      </c>
      <c r="AG49" s="12">
        <v>31</v>
      </c>
      <c r="AH49" s="158"/>
      <c r="AI49" s="161"/>
      <c r="AJ49" s="166"/>
      <c r="AK49" s="167"/>
      <c r="AL49" s="168"/>
    </row>
    <row r="50" spans="2:38">
      <c r="B50" s="11" t="s">
        <v>7</v>
      </c>
      <c r="C50" s="17" t="str">
        <f>IF(C49&gt;0,TEXT(DATE($B47,$C48,C49),"aaa"),"")</f>
        <v>木</v>
      </c>
      <c r="D50" s="17" t="str">
        <f t="shared" ref="D50:AG50" si="6">IF(D49&gt;0,TEXT(DATE($B47,$C48,D49),"aaa"),"")</f>
        <v>金</v>
      </c>
      <c r="E50" s="17" t="str">
        <f t="shared" si="6"/>
        <v>土</v>
      </c>
      <c r="F50" s="17" t="str">
        <f t="shared" si="6"/>
        <v>日</v>
      </c>
      <c r="G50" s="17" t="str">
        <f t="shared" si="6"/>
        <v>月</v>
      </c>
      <c r="H50" s="17" t="str">
        <f t="shared" si="6"/>
        <v>火</v>
      </c>
      <c r="I50" s="17" t="str">
        <f t="shared" si="6"/>
        <v>水</v>
      </c>
      <c r="J50" s="17" t="str">
        <f t="shared" si="6"/>
        <v>木</v>
      </c>
      <c r="K50" s="17" t="str">
        <f t="shared" si="6"/>
        <v>金</v>
      </c>
      <c r="L50" s="17" t="str">
        <f t="shared" si="6"/>
        <v>土</v>
      </c>
      <c r="M50" s="17" t="str">
        <f t="shared" si="6"/>
        <v>日</v>
      </c>
      <c r="N50" s="17" t="str">
        <f t="shared" si="6"/>
        <v>月</v>
      </c>
      <c r="O50" s="17" t="str">
        <f t="shared" si="6"/>
        <v>火</v>
      </c>
      <c r="P50" s="17" t="str">
        <f t="shared" si="6"/>
        <v>水</v>
      </c>
      <c r="Q50" s="17" t="str">
        <f t="shared" si="6"/>
        <v>木</v>
      </c>
      <c r="R50" s="17" t="str">
        <f t="shared" si="6"/>
        <v>金</v>
      </c>
      <c r="S50" s="17" t="str">
        <f t="shared" si="6"/>
        <v>土</v>
      </c>
      <c r="T50" s="17" t="str">
        <f t="shared" si="6"/>
        <v>日</v>
      </c>
      <c r="U50" s="17" t="str">
        <f t="shared" si="6"/>
        <v>月</v>
      </c>
      <c r="V50" s="17" t="str">
        <f t="shared" si="6"/>
        <v>火</v>
      </c>
      <c r="W50" s="17" t="str">
        <f t="shared" si="6"/>
        <v>水</v>
      </c>
      <c r="X50" s="17" t="str">
        <f t="shared" si="6"/>
        <v>木</v>
      </c>
      <c r="Y50" s="17" t="str">
        <f t="shared" si="6"/>
        <v>金</v>
      </c>
      <c r="Z50" s="17" t="str">
        <f t="shared" si="6"/>
        <v>土</v>
      </c>
      <c r="AA50" s="17" t="str">
        <f t="shared" si="6"/>
        <v>日</v>
      </c>
      <c r="AB50" s="17" t="str">
        <f t="shared" si="6"/>
        <v>月</v>
      </c>
      <c r="AC50" s="17" t="str">
        <f t="shared" si="6"/>
        <v>火</v>
      </c>
      <c r="AD50" s="17" t="str">
        <f t="shared" si="6"/>
        <v>水</v>
      </c>
      <c r="AE50" s="17" t="str">
        <f t="shared" si="6"/>
        <v>木</v>
      </c>
      <c r="AF50" s="17" t="str">
        <f t="shared" si="6"/>
        <v>金</v>
      </c>
      <c r="AG50" s="17" t="str">
        <f t="shared" si="6"/>
        <v>土</v>
      </c>
      <c r="AH50" s="158"/>
      <c r="AI50" s="161"/>
      <c r="AJ50" s="169" t="s">
        <v>70</v>
      </c>
      <c r="AK50" s="171" t="s">
        <v>71</v>
      </c>
      <c r="AL50" s="173" t="s">
        <v>72</v>
      </c>
    </row>
    <row r="51" spans="2:38" s="25" customFormat="1" ht="99.95" customHeight="1">
      <c r="B51" s="20" t="s">
        <v>15</v>
      </c>
      <c r="C51" s="22"/>
      <c r="D51" s="111"/>
      <c r="E51" s="22"/>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159"/>
      <c r="AI51" s="162"/>
      <c r="AJ51" s="170"/>
      <c r="AK51" s="172"/>
      <c r="AL51" s="170"/>
    </row>
    <row r="52" spans="2:38" s="28" customFormat="1">
      <c r="B52" s="11" t="s">
        <v>16</v>
      </c>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c r="AH52" s="27">
        <f>COUNTIF(C52:AG52,"●")</f>
        <v>0</v>
      </c>
      <c r="AI52" s="174"/>
      <c r="AJ52" s="176"/>
      <c r="AK52" s="90">
        <f>IF(AH52&gt;0,ROUNDDOWN(AH52/AI52,3),0)</f>
        <v>0</v>
      </c>
      <c r="AL52" s="88" t="str">
        <f>IF(AI52&gt;0,IF(OR(AH52&gt;=AJ52,AK52&gt;=0.285),"○","×"),"")</f>
        <v/>
      </c>
    </row>
    <row r="53" spans="2:38" s="28" customFormat="1" ht="14.25" thickBot="1">
      <c r="B53" s="77" t="s">
        <v>65</v>
      </c>
      <c r="C53" s="30"/>
      <c r="D53" s="30"/>
      <c r="E53" s="30"/>
      <c r="F53" s="30"/>
      <c r="G53" s="30"/>
      <c r="H53" s="30"/>
      <c r="I53" s="30"/>
      <c r="J53" s="30"/>
      <c r="K53" s="30"/>
      <c r="L53" s="30"/>
      <c r="M53" s="30"/>
      <c r="N53" s="30"/>
      <c r="O53" s="30"/>
      <c r="P53" s="30"/>
      <c r="Q53" s="30"/>
      <c r="R53" s="30"/>
      <c r="S53" s="30"/>
      <c r="T53" s="30"/>
      <c r="U53" s="30"/>
      <c r="V53" s="30"/>
      <c r="W53" s="30"/>
      <c r="X53" s="30"/>
      <c r="Y53" s="30"/>
      <c r="Z53" s="30"/>
      <c r="AA53" s="30"/>
      <c r="AB53" s="30"/>
      <c r="AC53" s="30"/>
      <c r="AD53" s="30"/>
      <c r="AE53" s="30"/>
      <c r="AF53" s="30"/>
      <c r="AG53" s="30"/>
      <c r="AH53" s="34">
        <f>COUNTIF(C53:AG53,"●")</f>
        <v>0</v>
      </c>
      <c r="AI53" s="175"/>
      <c r="AJ53" s="177"/>
      <c r="AK53" s="91">
        <f>IF(AH53&gt;0,ROUNDDOWN(AH53/AI52,3),0)</f>
        <v>0</v>
      </c>
      <c r="AL53" s="89" t="str">
        <f>IF(AI52&gt;0,IF(OR(AH53&gt;=AJ52,AK53&gt;=0.285),"○","×"),"")</f>
        <v/>
      </c>
    </row>
    <row r="54" spans="2:38" ht="14.25" thickBot="1">
      <c r="B54" s="7">
        <f>$B$5</f>
        <v>2026</v>
      </c>
      <c r="C54" s="87" t="s">
        <v>38</v>
      </c>
      <c r="D54" s="87"/>
      <c r="E54" s="87"/>
      <c r="F54" s="87"/>
      <c r="G54" s="87"/>
      <c r="H54" s="87"/>
      <c r="I54" s="87"/>
      <c r="J54" s="87"/>
      <c r="K54" s="87"/>
      <c r="L54" s="87"/>
      <c r="M54" s="87"/>
      <c r="N54" s="87"/>
      <c r="O54" s="87"/>
      <c r="P54" s="87"/>
      <c r="Q54" s="87"/>
      <c r="R54" s="87"/>
      <c r="S54" s="87"/>
      <c r="T54" s="87"/>
      <c r="U54" s="87"/>
      <c r="V54" s="87"/>
      <c r="W54" s="87"/>
      <c r="X54" s="87"/>
      <c r="Y54" s="87"/>
      <c r="Z54" s="87"/>
      <c r="AA54" s="87"/>
      <c r="AB54" s="87"/>
      <c r="AC54" s="87"/>
      <c r="AD54" s="87"/>
      <c r="AE54" s="87"/>
      <c r="AF54" s="87"/>
      <c r="AG54" s="87"/>
    </row>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2">
        <v>1</v>
      </c>
      <c r="D56" s="12">
        <v>2</v>
      </c>
      <c r="E56" s="12">
        <v>3</v>
      </c>
      <c r="F56" s="12">
        <v>4</v>
      </c>
      <c r="G56" s="12">
        <v>5</v>
      </c>
      <c r="H56" s="12">
        <v>6</v>
      </c>
      <c r="I56" s="12">
        <v>7</v>
      </c>
      <c r="J56" s="12">
        <v>8</v>
      </c>
      <c r="K56" s="12">
        <v>9</v>
      </c>
      <c r="L56" s="12">
        <v>10</v>
      </c>
      <c r="M56" s="12">
        <v>11</v>
      </c>
      <c r="N56" s="12">
        <v>12</v>
      </c>
      <c r="O56" s="12">
        <v>13</v>
      </c>
      <c r="P56" s="12">
        <v>14</v>
      </c>
      <c r="Q56" s="12">
        <v>15</v>
      </c>
      <c r="R56" s="12">
        <v>16</v>
      </c>
      <c r="S56" s="12">
        <v>17</v>
      </c>
      <c r="T56" s="12">
        <v>18</v>
      </c>
      <c r="U56" s="12">
        <v>19</v>
      </c>
      <c r="V56" s="12">
        <v>20</v>
      </c>
      <c r="W56" s="12">
        <v>21</v>
      </c>
      <c r="X56" s="12">
        <v>22</v>
      </c>
      <c r="Y56" s="12">
        <v>23</v>
      </c>
      <c r="Z56" s="12">
        <v>24</v>
      </c>
      <c r="AA56" s="12">
        <v>25</v>
      </c>
      <c r="AB56" s="12">
        <v>26</v>
      </c>
      <c r="AC56" s="12">
        <v>27</v>
      </c>
      <c r="AD56" s="12">
        <v>28</v>
      </c>
      <c r="AE56" s="12">
        <v>29</v>
      </c>
      <c r="AF56" s="12">
        <v>30</v>
      </c>
      <c r="AG56" s="12"/>
      <c r="AH56" s="158"/>
      <c r="AI56" s="161"/>
      <c r="AJ56" s="166"/>
      <c r="AK56" s="167"/>
      <c r="AL56" s="168"/>
    </row>
    <row r="57" spans="2:38">
      <c r="B57" s="11" t="s">
        <v>7</v>
      </c>
      <c r="C57" s="17" t="str">
        <f>IF(C56&gt;0,TEXT(DATE($B54,$C55,C56),"aaa"),"")</f>
        <v>日</v>
      </c>
      <c r="D57" s="17" t="str">
        <f t="shared" ref="D57:AG57" si="7">IF(D56&gt;0,TEXT(DATE($B54,$C55,D56),"aaa"),"")</f>
        <v>月</v>
      </c>
      <c r="E57" s="17" t="str">
        <f t="shared" si="7"/>
        <v>火</v>
      </c>
      <c r="F57" s="17" t="str">
        <f t="shared" si="7"/>
        <v>水</v>
      </c>
      <c r="G57" s="17" t="str">
        <f t="shared" si="7"/>
        <v>木</v>
      </c>
      <c r="H57" s="17" t="str">
        <f t="shared" si="7"/>
        <v>金</v>
      </c>
      <c r="I57" s="17" t="str">
        <f t="shared" si="7"/>
        <v>土</v>
      </c>
      <c r="J57" s="17" t="str">
        <f t="shared" si="7"/>
        <v>日</v>
      </c>
      <c r="K57" s="17" t="str">
        <f t="shared" si="7"/>
        <v>月</v>
      </c>
      <c r="L57" s="17" t="str">
        <f t="shared" si="7"/>
        <v>火</v>
      </c>
      <c r="M57" s="17" t="str">
        <f t="shared" si="7"/>
        <v>水</v>
      </c>
      <c r="N57" s="17" t="str">
        <f t="shared" si="7"/>
        <v>木</v>
      </c>
      <c r="O57" s="17" t="str">
        <f t="shared" si="7"/>
        <v>金</v>
      </c>
      <c r="P57" s="17" t="str">
        <f t="shared" si="7"/>
        <v>土</v>
      </c>
      <c r="Q57" s="17" t="str">
        <f t="shared" si="7"/>
        <v>日</v>
      </c>
      <c r="R57" s="17" t="str">
        <f t="shared" si="7"/>
        <v>月</v>
      </c>
      <c r="S57" s="17" t="str">
        <f t="shared" si="7"/>
        <v>火</v>
      </c>
      <c r="T57" s="17" t="str">
        <f t="shared" si="7"/>
        <v>水</v>
      </c>
      <c r="U57" s="17" t="str">
        <f t="shared" si="7"/>
        <v>木</v>
      </c>
      <c r="V57" s="17" t="str">
        <f t="shared" si="7"/>
        <v>金</v>
      </c>
      <c r="W57" s="17" t="str">
        <f t="shared" si="7"/>
        <v>土</v>
      </c>
      <c r="X57" s="17" t="str">
        <f t="shared" si="7"/>
        <v>日</v>
      </c>
      <c r="Y57" s="17" t="str">
        <f t="shared" si="7"/>
        <v>月</v>
      </c>
      <c r="Z57" s="17" t="str">
        <f t="shared" si="7"/>
        <v>火</v>
      </c>
      <c r="AA57" s="17" t="str">
        <f t="shared" si="7"/>
        <v>水</v>
      </c>
      <c r="AB57" s="17" t="str">
        <f t="shared" si="7"/>
        <v>木</v>
      </c>
      <c r="AC57" s="17" t="str">
        <f t="shared" si="7"/>
        <v>金</v>
      </c>
      <c r="AD57" s="17" t="str">
        <f t="shared" si="7"/>
        <v>土</v>
      </c>
      <c r="AE57" s="17" t="str">
        <f t="shared" si="7"/>
        <v>日</v>
      </c>
      <c r="AF57" s="17" t="str">
        <f t="shared" si="7"/>
        <v>月</v>
      </c>
      <c r="AG57" s="17" t="str">
        <f t="shared" si="7"/>
        <v/>
      </c>
      <c r="AH57" s="158"/>
      <c r="AI57" s="161"/>
      <c r="AJ57" s="169" t="s">
        <v>70</v>
      </c>
      <c r="AK57" s="171" t="s">
        <v>71</v>
      </c>
      <c r="AL57" s="173" t="s">
        <v>72</v>
      </c>
    </row>
    <row r="58" spans="2:38" s="25" customFormat="1" ht="99.95" customHeight="1">
      <c r="B58" s="20" t="s">
        <v>15</v>
      </c>
      <c r="C58" s="22"/>
      <c r="D58" s="22"/>
      <c r="E58" s="22"/>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159"/>
      <c r="AI58" s="162"/>
      <c r="AJ58" s="170"/>
      <c r="AK58" s="172"/>
      <c r="AL58" s="170"/>
    </row>
    <row r="59" spans="2:38" s="28" customFormat="1">
      <c r="B59" s="11" t="s">
        <v>16</v>
      </c>
      <c r="C59" s="109"/>
      <c r="D59" s="109"/>
      <c r="E59" s="109"/>
      <c r="F59" s="109"/>
      <c r="G59" s="109"/>
      <c r="H59" s="109"/>
      <c r="I59" s="109"/>
      <c r="J59" s="109"/>
      <c r="K59" s="109"/>
      <c r="L59" s="109"/>
      <c r="M59" s="109"/>
      <c r="N59" s="109"/>
      <c r="O59" s="109"/>
      <c r="P59" s="109"/>
      <c r="Q59" s="109"/>
      <c r="R59" s="109"/>
      <c r="S59" s="109"/>
      <c r="T59" s="109"/>
      <c r="U59" s="109"/>
      <c r="V59" s="109"/>
      <c r="W59" s="109"/>
      <c r="X59" s="109"/>
      <c r="Y59" s="109"/>
      <c r="Z59" s="109"/>
      <c r="AA59" s="109"/>
      <c r="AB59" s="109"/>
      <c r="AC59" s="109"/>
      <c r="AD59" s="109"/>
      <c r="AE59" s="109"/>
      <c r="AF59" s="109"/>
      <c r="AG59" s="109"/>
      <c r="AH59" s="27">
        <f>COUNTIF(C59:AG59,"●")</f>
        <v>0</v>
      </c>
      <c r="AI59" s="174"/>
      <c r="AJ59" s="176"/>
      <c r="AK59" s="90">
        <f>IF(AH59&gt;0,ROUNDDOWN(AH59/AI59,3),0)</f>
        <v>0</v>
      </c>
      <c r="AL59" s="88" t="str">
        <f>IF(AI59&gt;0,IF(OR(AH59&gt;=AJ59,AK59&gt;=0.285),"○","×"),"")</f>
        <v/>
      </c>
    </row>
    <row r="60" spans="2:38" s="28" customFormat="1" ht="14.25" thickBot="1">
      <c r="B60" s="77" t="s">
        <v>65</v>
      </c>
      <c r="C60" s="30"/>
      <c r="D60" s="30"/>
      <c r="E60" s="30"/>
      <c r="F60" s="30"/>
      <c r="G60" s="30"/>
      <c r="H60" s="30"/>
      <c r="I60" s="30"/>
      <c r="J60" s="30"/>
      <c r="K60" s="30"/>
      <c r="L60" s="30"/>
      <c r="M60" s="30"/>
      <c r="N60" s="30"/>
      <c r="O60" s="30"/>
      <c r="P60" s="30"/>
      <c r="Q60" s="30"/>
      <c r="R60" s="30"/>
      <c r="S60" s="30"/>
      <c r="T60" s="30"/>
      <c r="U60" s="30"/>
      <c r="V60" s="30"/>
      <c r="W60" s="30"/>
      <c r="X60" s="30"/>
      <c r="Y60" s="30"/>
      <c r="Z60" s="30"/>
      <c r="AA60" s="30"/>
      <c r="AB60" s="30"/>
      <c r="AC60" s="30"/>
      <c r="AD60" s="30"/>
      <c r="AE60" s="30"/>
      <c r="AF60" s="30"/>
      <c r="AG60" s="30"/>
      <c r="AH60" s="34">
        <f>COUNTIF(C60:AG60,"●")</f>
        <v>0</v>
      </c>
      <c r="AI60" s="175"/>
      <c r="AJ60" s="177"/>
      <c r="AK60" s="91">
        <f>IF(AH60&gt;0,ROUNDDOWN(AH60/AI59,3),0)</f>
        <v>0</v>
      </c>
      <c r="AL60" s="89" t="str">
        <f>IF(AI59&gt;0,IF(OR(AH60&gt;=AJ59,AK60&gt;=0.285),"○","×"),"")</f>
        <v/>
      </c>
    </row>
    <row r="61" spans="2:38" ht="14.25" thickBot="1">
      <c r="B61" s="7">
        <f>$B$5</f>
        <v>2026</v>
      </c>
      <c r="C61" s="87" t="s">
        <v>38</v>
      </c>
      <c r="D61" s="87"/>
      <c r="E61" s="87"/>
      <c r="F61" s="87"/>
      <c r="G61" s="87"/>
      <c r="H61" s="87"/>
      <c r="I61" s="87"/>
      <c r="J61" s="87"/>
      <c r="K61" s="87"/>
      <c r="L61" s="87"/>
      <c r="M61" s="87"/>
      <c r="N61" s="87"/>
      <c r="O61" s="87"/>
      <c r="P61" s="87"/>
      <c r="Q61" s="87"/>
      <c r="R61" s="87"/>
      <c r="S61" s="87"/>
      <c r="T61" s="87"/>
      <c r="U61" s="87"/>
      <c r="V61" s="87"/>
      <c r="W61" s="87"/>
      <c r="X61" s="87"/>
      <c r="Y61" s="87"/>
      <c r="Z61" s="87"/>
      <c r="AA61" s="87"/>
      <c r="AB61" s="87"/>
      <c r="AC61" s="87"/>
      <c r="AD61" s="87"/>
      <c r="AE61" s="87"/>
      <c r="AF61" s="87"/>
      <c r="AG61" s="87"/>
    </row>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12">
        <v>2</v>
      </c>
      <c r="E63" s="12">
        <v>3</v>
      </c>
      <c r="F63" s="12">
        <v>4</v>
      </c>
      <c r="G63" s="12">
        <v>5</v>
      </c>
      <c r="H63" s="12">
        <v>6</v>
      </c>
      <c r="I63" s="12">
        <v>7</v>
      </c>
      <c r="J63" s="12">
        <v>8</v>
      </c>
      <c r="K63" s="12">
        <v>9</v>
      </c>
      <c r="L63" s="12">
        <v>10</v>
      </c>
      <c r="M63" s="12">
        <v>11</v>
      </c>
      <c r="N63" s="12">
        <v>12</v>
      </c>
      <c r="O63" s="12">
        <v>13</v>
      </c>
      <c r="P63" s="12">
        <v>14</v>
      </c>
      <c r="Q63" s="12">
        <v>15</v>
      </c>
      <c r="R63" s="12">
        <v>16</v>
      </c>
      <c r="S63" s="12">
        <v>17</v>
      </c>
      <c r="T63" s="12">
        <v>18</v>
      </c>
      <c r="U63" s="12">
        <v>19</v>
      </c>
      <c r="V63" s="12">
        <v>20</v>
      </c>
      <c r="W63" s="12">
        <v>21</v>
      </c>
      <c r="X63" s="12">
        <v>22</v>
      </c>
      <c r="Y63" s="12">
        <v>23</v>
      </c>
      <c r="Z63" s="12">
        <v>24</v>
      </c>
      <c r="AA63" s="12">
        <v>25</v>
      </c>
      <c r="AB63" s="12">
        <v>26</v>
      </c>
      <c r="AC63" s="12">
        <v>27</v>
      </c>
      <c r="AD63" s="12">
        <v>28</v>
      </c>
      <c r="AE63" s="12">
        <v>29</v>
      </c>
      <c r="AF63" s="12">
        <v>30</v>
      </c>
      <c r="AG63" s="12">
        <v>31</v>
      </c>
      <c r="AH63" s="158"/>
      <c r="AI63" s="161"/>
      <c r="AJ63" s="166"/>
      <c r="AK63" s="167"/>
      <c r="AL63" s="168"/>
    </row>
    <row r="64" spans="2:38">
      <c r="B64" s="11" t="s">
        <v>7</v>
      </c>
      <c r="C64" s="17" t="str">
        <f>IF(C63&gt;0,TEXT(DATE($B61,$C62,C63),"aaa"),"")</f>
        <v>火</v>
      </c>
      <c r="D64" s="17" t="str">
        <f t="shared" ref="D64:AG64" si="8">IF(D63&gt;0,TEXT(DATE($B61,$C62,D63),"aaa"),"")</f>
        <v>水</v>
      </c>
      <c r="E64" s="17" t="str">
        <f t="shared" si="8"/>
        <v>木</v>
      </c>
      <c r="F64" s="17" t="str">
        <f t="shared" si="8"/>
        <v>金</v>
      </c>
      <c r="G64" s="17" t="str">
        <f t="shared" si="8"/>
        <v>土</v>
      </c>
      <c r="H64" s="17" t="str">
        <f t="shared" si="8"/>
        <v>日</v>
      </c>
      <c r="I64" s="17" t="str">
        <f t="shared" si="8"/>
        <v>月</v>
      </c>
      <c r="J64" s="17" t="str">
        <f t="shared" si="8"/>
        <v>火</v>
      </c>
      <c r="K64" s="17" t="str">
        <f t="shared" si="8"/>
        <v>水</v>
      </c>
      <c r="L64" s="17" t="str">
        <f t="shared" si="8"/>
        <v>木</v>
      </c>
      <c r="M64" s="17" t="str">
        <f t="shared" si="8"/>
        <v>金</v>
      </c>
      <c r="N64" s="17" t="str">
        <f t="shared" si="8"/>
        <v>土</v>
      </c>
      <c r="O64" s="17" t="str">
        <f t="shared" si="8"/>
        <v>日</v>
      </c>
      <c r="P64" s="17" t="str">
        <f t="shared" si="8"/>
        <v>月</v>
      </c>
      <c r="Q64" s="17" t="str">
        <f t="shared" si="8"/>
        <v>火</v>
      </c>
      <c r="R64" s="17" t="str">
        <f t="shared" si="8"/>
        <v>水</v>
      </c>
      <c r="S64" s="17" t="str">
        <f t="shared" si="8"/>
        <v>木</v>
      </c>
      <c r="T64" s="17" t="str">
        <f t="shared" si="8"/>
        <v>金</v>
      </c>
      <c r="U64" s="17" t="str">
        <f t="shared" si="8"/>
        <v>土</v>
      </c>
      <c r="V64" s="17" t="str">
        <f t="shared" si="8"/>
        <v>日</v>
      </c>
      <c r="W64" s="17" t="str">
        <f t="shared" si="8"/>
        <v>月</v>
      </c>
      <c r="X64" s="17" t="str">
        <f t="shared" si="8"/>
        <v>火</v>
      </c>
      <c r="Y64" s="17" t="str">
        <f t="shared" si="8"/>
        <v>水</v>
      </c>
      <c r="Z64" s="17" t="str">
        <f t="shared" si="8"/>
        <v>木</v>
      </c>
      <c r="AA64" s="17" t="str">
        <f t="shared" si="8"/>
        <v>金</v>
      </c>
      <c r="AB64" s="17" t="str">
        <f t="shared" si="8"/>
        <v>土</v>
      </c>
      <c r="AC64" s="17" t="str">
        <f t="shared" si="8"/>
        <v>日</v>
      </c>
      <c r="AD64" s="17" t="str">
        <f t="shared" si="8"/>
        <v>月</v>
      </c>
      <c r="AE64" s="17" t="str">
        <f t="shared" si="8"/>
        <v>火</v>
      </c>
      <c r="AF64" s="17" t="str">
        <f t="shared" si="8"/>
        <v>水</v>
      </c>
      <c r="AG64" s="17" t="str">
        <f t="shared" si="8"/>
        <v>木</v>
      </c>
      <c r="AH64" s="158"/>
      <c r="AI64" s="161"/>
      <c r="AJ64" s="169" t="s">
        <v>70</v>
      </c>
      <c r="AK64" s="171" t="s">
        <v>71</v>
      </c>
      <c r="AL64" s="173" t="s">
        <v>72</v>
      </c>
    </row>
    <row r="65" spans="2:38" s="25" customFormat="1" ht="99.75" customHeight="1">
      <c r="B65" s="20" t="s">
        <v>15</v>
      </c>
      <c r="C65" s="22"/>
      <c r="D65" s="22"/>
      <c r="E65" s="22"/>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159"/>
      <c r="AI65" s="162"/>
      <c r="AJ65" s="170"/>
      <c r="AK65" s="172"/>
      <c r="AL65" s="170"/>
    </row>
    <row r="66" spans="2:38" s="28" customFormat="1">
      <c r="B66" s="11" t="s">
        <v>16</v>
      </c>
      <c r="C66" s="109"/>
      <c r="D66" s="109"/>
      <c r="E66" s="109"/>
      <c r="F66" s="109"/>
      <c r="G66" s="109"/>
      <c r="H66" s="109"/>
      <c r="I66" s="109"/>
      <c r="J66" s="109"/>
      <c r="K66" s="109"/>
      <c r="L66" s="109"/>
      <c r="M66" s="109"/>
      <c r="N66" s="109"/>
      <c r="O66" s="109"/>
      <c r="P66" s="109"/>
      <c r="Q66" s="109"/>
      <c r="R66" s="109"/>
      <c r="S66" s="109"/>
      <c r="T66" s="109"/>
      <c r="U66" s="109"/>
      <c r="V66" s="109"/>
      <c r="W66" s="109"/>
      <c r="X66" s="109"/>
      <c r="Y66" s="109"/>
      <c r="Z66" s="109"/>
      <c r="AA66" s="109"/>
      <c r="AB66" s="109"/>
      <c r="AC66" s="109"/>
      <c r="AD66" s="109"/>
      <c r="AE66" s="114"/>
      <c r="AF66" s="114"/>
      <c r="AG66" s="115"/>
      <c r="AH66" s="27">
        <f>COUNTIF(C66:AG66,"●")</f>
        <v>0</v>
      </c>
      <c r="AI66" s="174"/>
      <c r="AJ66" s="176"/>
      <c r="AK66" s="90">
        <f>IF(AH66&gt;0,ROUNDDOWN(AH66/AI66,3),0)</f>
        <v>0</v>
      </c>
      <c r="AL66" s="88" t="str">
        <f>IF(AI66&gt;0,IF(OR(AH66&gt;=AJ66,AK66&gt;=0.285),"○","×"),"")</f>
        <v/>
      </c>
    </row>
    <row r="67" spans="2:38" s="28" customFormat="1" ht="14.25" thickBot="1">
      <c r="B67" s="77" t="s">
        <v>65</v>
      </c>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c r="AC67" s="30"/>
      <c r="AD67" s="30"/>
      <c r="AE67" s="39"/>
      <c r="AF67" s="39"/>
      <c r="AG67" s="110"/>
      <c r="AH67" s="34">
        <f>COUNTIF(C67:AG67,"●")</f>
        <v>0</v>
      </c>
      <c r="AI67" s="175"/>
      <c r="AJ67" s="177"/>
      <c r="AK67" s="91">
        <f>IF(AH67&gt;0,ROUNDDOWN(AH67/AI66,3),0)</f>
        <v>0</v>
      </c>
      <c r="AL67" s="89" t="str">
        <f>IF(AI66&gt;0,IF(OR(AH67&gt;=AJ66,AK67&gt;=0.285),"○","×"),"")</f>
        <v/>
      </c>
    </row>
    <row r="68" spans="2:38" ht="14.25" thickBot="1">
      <c r="B68" s="7">
        <f>B61+1</f>
        <v>2027</v>
      </c>
      <c r="C68" s="87" t="s">
        <v>38</v>
      </c>
      <c r="D68" s="87"/>
      <c r="E68" s="87"/>
      <c r="F68" s="87"/>
      <c r="G68" s="87"/>
      <c r="H68" s="87"/>
      <c r="I68" s="87"/>
      <c r="J68" s="87"/>
      <c r="K68" s="87"/>
      <c r="L68" s="87"/>
      <c r="M68" s="87"/>
      <c r="N68" s="87"/>
      <c r="O68" s="87"/>
      <c r="P68" s="87"/>
      <c r="Q68" s="87"/>
      <c r="R68" s="87"/>
      <c r="S68" s="87"/>
      <c r="T68" s="87"/>
      <c r="U68" s="87"/>
      <c r="V68" s="87"/>
      <c r="W68" s="87"/>
      <c r="X68" s="87"/>
      <c r="Y68" s="87"/>
      <c r="Z68" s="87"/>
      <c r="AA68" s="87"/>
      <c r="AB68" s="87"/>
      <c r="AC68" s="87"/>
      <c r="AD68" s="87"/>
      <c r="AE68" s="87"/>
      <c r="AF68" s="87"/>
      <c r="AG68" s="87"/>
    </row>
    <row r="69" spans="2:38" ht="13.5" customHeight="1">
      <c r="B69" s="10" t="s">
        <v>3</v>
      </c>
      <c r="C69" s="178">
        <v>1</v>
      </c>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79"/>
      <c r="AE69" s="179"/>
      <c r="AF69" s="179"/>
      <c r="AG69" s="180"/>
      <c r="AH69" s="157" t="s">
        <v>4</v>
      </c>
      <c r="AI69" s="160" t="s">
        <v>5</v>
      </c>
      <c r="AJ69" s="163" t="s">
        <v>69</v>
      </c>
      <c r="AK69" s="164"/>
      <c r="AL69" s="165"/>
    </row>
    <row r="70" spans="2:38">
      <c r="B70" s="11" t="s">
        <v>6</v>
      </c>
      <c r="C70" s="12">
        <v>1</v>
      </c>
      <c r="D70" s="12">
        <v>2</v>
      </c>
      <c r="E70" s="12">
        <v>3</v>
      </c>
      <c r="F70" s="12">
        <v>4</v>
      </c>
      <c r="G70" s="12">
        <v>5</v>
      </c>
      <c r="H70" s="12">
        <v>6</v>
      </c>
      <c r="I70" s="12">
        <v>7</v>
      </c>
      <c r="J70" s="12">
        <v>8</v>
      </c>
      <c r="K70" s="12">
        <v>9</v>
      </c>
      <c r="L70" s="12">
        <v>10</v>
      </c>
      <c r="M70" s="12">
        <v>11</v>
      </c>
      <c r="N70" s="12">
        <v>12</v>
      </c>
      <c r="O70" s="12">
        <v>13</v>
      </c>
      <c r="P70" s="12">
        <v>14</v>
      </c>
      <c r="Q70" s="12">
        <v>15</v>
      </c>
      <c r="R70" s="12">
        <v>16</v>
      </c>
      <c r="S70" s="12">
        <v>17</v>
      </c>
      <c r="T70" s="12">
        <v>18</v>
      </c>
      <c r="U70" s="12">
        <v>19</v>
      </c>
      <c r="V70" s="12">
        <v>20</v>
      </c>
      <c r="W70" s="12">
        <v>21</v>
      </c>
      <c r="X70" s="12">
        <v>22</v>
      </c>
      <c r="Y70" s="12">
        <v>23</v>
      </c>
      <c r="Z70" s="12">
        <v>24</v>
      </c>
      <c r="AA70" s="12">
        <v>25</v>
      </c>
      <c r="AB70" s="12">
        <v>26</v>
      </c>
      <c r="AC70" s="12">
        <v>27</v>
      </c>
      <c r="AD70" s="12">
        <v>28</v>
      </c>
      <c r="AE70" s="12">
        <v>29</v>
      </c>
      <c r="AF70" s="12">
        <v>30</v>
      </c>
      <c r="AG70" s="12">
        <v>31</v>
      </c>
      <c r="AH70" s="158"/>
      <c r="AI70" s="161"/>
      <c r="AJ70" s="166"/>
      <c r="AK70" s="167"/>
      <c r="AL70" s="168"/>
    </row>
    <row r="71" spans="2:38">
      <c r="B71" s="11" t="s">
        <v>7</v>
      </c>
      <c r="C71" s="17" t="str">
        <f>IF(C70&gt;0,TEXT(DATE($B68,$C69,C70),"aaa"),"")</f>
        <v>金</v>
      </c>
      <c r="D71" s="17" t="str">
        <f t="shared" ref="D71:AG71" si="9">IF(D70&gt;0,TEXT(DATE($B68,$C69,D70),"aaa"),"")</f>
        <v>土</v>
      </c>
      <c r="E71" s="17" t="str">
        <f t="shared" si="9"/>
        <v>日</v>
      </c>
      <c r="F71" s="17" t="str">
        <f t="shared" si="9"/>
        <v>月</v>
      </c>
      <c r="G71" s="17" t="str">
        <f t="shared" si="9"/>
        <v>火</v>
      </c>
      <c r="H71" s="17" t="str">
        <f t="shared" si="9"/>
        <v>水</v>
      </c>
      <c r="I71" s="17" t="str">
        <f t="shared" si="9"/>
        <v>木</v>
      </c>
      <c r="J71" s="17" t="str">
        <f t="shared" si="9"/>
        <v>金</v>
      </c>
      <c r="K71" s="17" t="str">
        <f t="shared" si="9"/>
        <v>土</v>
      </c>
      <c r="L71" s="17" t="str">
        <f t="shared" si="9"/>
        <v>日</v>
      </c>
      <c r="M71" s="17" t="str">
        <f t="shared" si="9"/>
        <v>月</v>
      </c>
      <c r="N71" s="17" t="str">
        <f t="shared" si="9"/>
        <v>火</v>
      </c>
      <c r="O71" s="17" t="str">
        <f t="shared" si="9"/>
        <v>水</v>
      </c>
      <c r="P71" s="17" t="str">
        <f t="shared" si="9"/>
        <v>木</v>
      </c>
      <c r="Q71" s="17" t="str">
        <f t="shared" si="9"/>
        <v>金</v>
      </c>
      <c r="R71" s="17" t="str">
        <f t="shared" si="9"/>
        <v>土</v>
      </c>
      <c r="S71" s="17" t="str">
        <f t="shared" si="9"/>
        <v>日</v>
      </c>
      <c r="T71" s="17" t="str">
        <f t="shared" si="9"/>
        <v>月</v>
      </c>
      <c r="U71" s="17" t="str">
        <f t="shared" si="9"/>
        <v>火</v>
      </c>
      <c r="V71" s="17" t="str">
        <f t="shared" si="9"/>
        <v>水</v>
      </c>
      <c r="W71" s="17" t="str">
        <f t="shared" si="9"/>
        <v>木</v>
      </c>
      <c r="X71" s="17" t="str">
        <f t="shared" si="9"/>
        <v>金</v>
      </c>
      <c r="Y71" s="17" t="str">
        <f t="shared" si="9"/>
        <v>土</v>
      </c>
      <c r="Z71" s="17" t="str">
        <f t="shared" si="9"/>
        <v>日</v>
      </c>
      <c r="AA71" s="17" t="str">
        <f t="shared" si="9"/>
        <v>月</v>
      </c>
      <c r="AB71" s="17" t="str">
        <f t="shared" si="9"/>
        <v>火</v>
      </c>
      <c r="AC71" s="17" t="str">
        <f t="shared" si="9"/>
        <v>水</v>
      </c>
      <c r="AD71" s="17" t="str">
        <f t="shared" si="9"/>
        <v>木</v>
      </c>
      <c r="AE71" s="17" t="str">
        <f t="shared" si="9"/>
        <v>金</v>
      </c>
      <c r="AF71" s="17" t="str">
        <f t="shared" si="9"/>
        <v>土</v>
      </c>
      <c r="AG71" s="17" t="str">
        <f t="shared" si="9"/>
        <v>日</v>
      </c>
      <c r="AH71" s="158"/>
      <c r="AI71" s="161"/>
      <c r="AJ71" s="169" t="s">
        <v>70</v>
      </c>
      <c r="AK71" s="171" t="s">
        <v>71</v>
      </c>
      <c r="AL71" s="173" t="s">
        <v>72</v>
      </c>
    </row>
    <row r="72" spans="2:38" s="25" customFormat="1" ht="99.95" customHeight="1">
      <c r="B72" s="20" t="s">
        <v>15</v>
      </c>
      <c r="C72" s="111" t="s">
        <v>84</v>
      </c>
      <c r="D72" s="22"/>
      <c r="E72" s="22"/>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159"/>
      <c r="AI72" s="162"/>
      <c r="AJ72" s="170"/>
      <c r="AK72" s="172"/>
      <c r="AL72" s="170"/>
    </row>
    <row r="73" spans="2:38" s="28" customFormat="1">
      <c r="B73" s="11" t="s">
        <v>16</v>
      </c>
      <c r="C73" s="114"/>
      <c r="D73" s="114"/>
      <c r="E73" s="114"/>
      <c r="F73" s="109"/>
      <c r="G73" s="109"/>
      <c r="H73" s="109"/>
      <c r="I73" s="109"/>
      <c r="J73" s="109"/>
      <c r="K73" s="109"/>
      <c r="L73" s="109"/>
      <c r="M73" s="109"/>
      <c r="N73" s="109"/>
      <c r="O73" s="109"/>
      <c r="P73" s="109"/>
      <c r="Q73" s="109"/>
      <c r="R73" s="109"/>
      <c r="S73" s="109"/>
      <c r="T73" s="109"/>
      <c r="U73" s="109"/>
      <c r="V73" s="109"/>
      <c r="W73" s="109"/>
      <c r="X73" s="109"/>
      <c r="Y73" s="109"/>
      <c r="Z73" s="109"/>
      <c r="AA73" s="109"/>
      <c r="AB73" s="109"/>
      <c r="AC73" s="109"/>
      <c r="AD73" s="109"/>
      <c r="AE73" s="109"/>
      <c r="AF73" s="109"/>
      <c r="AG73" s="109"/>
      <c r="AH73" s="27">
        <f>COUNTIF(C73:AG73,"●")</f>
        <v>0</v>
      </c>
      <c r="AI73" s="174"/>
      <c r="AJ73" s="176"/>
      <c r="AK73" s="90">
        <f>IF(AH73&gt;0,ROUNDDOWN(AH73/AI73,3),0)</f>
        <v>0</v>
      </c>
      <c r="AL73" s="88" t="str">
        <f>IF(AI73&gt;0,IF(OR(AH73&gt;=AJ73,AK73&gt;=0.285),"○","×"),"")</f>
        <v/>
      </c>
    </row>
    <row r="74" spans="2:38" s="28" customFormat="1" ht="14.25" thickBot="1">
      <c r="B74" s="77" t="s">
        <v>65</v>
      </c>
      <c r="C74" s="39"/>
      <c r="D74" s="39"/>
      <c r="E74" s="39"/>
      <c r="F74" s="30"/>
      <c r="G74" s="30"/>
      <c r="H74" s="30"/>
      <c r="I74" s="30"/>
      <c r="J74" s="30"/>
      <c r="K74" s="30"/>
      <c r="L74" s="30"/>
      <c r="M74" s="30"/>
      <c r="N74" s="30"/>
      <c r="O74" s="30"/>
      <c r="P74" s="30"/>
      <c r="Q74" s="30"/>
      <c r="R74" s="30"/>
      <c r="S74" s="30"/>
      <c r="T74" s="30"/>
      <c r="U74" s="30"/>
      <c r="V74" s="30"/>
      <c r="W74" s="30"/>
      <c r="X74" s="30"/>
      <c r="Y74" s="30"/>
      <c r="Z74" s="30"/>
      <c r="AA74" s="30"/>
      <c r="AB74" s="30"/>
      <c r="AC74" s="30"/>
      <c r="AD74" s="30"/>
      <c r="AE74" s="30"/>
      <c r="AF74" s="30"/>
      <c r="AG74" s="30"/>
      <c r="AH74" s="34">
        <f>COUNTIF(C74:AG74,"●")</f>
        <v>0</v>
      </c>
      <c r="AI74" s="175"/>
      <c r="AJ74" s="177"/>
      <c r="AK74" s="91">
        <f>IF(AH74&gt;0,ROUNDDOWN(AH74/AI73,3),0)</f>
        <v>0</v>
      </c>
      <c r="AL74" s="89" t="str">
        <f>IF(AI73&gt;0,IF(OR(AH74&gt;=AJ73,AK74&gt;=0.285),"○","×"),"")</f>
        <v/>
      </c>
    </row>
    <row r="75" spans="2:38" ht="14.25" thickBot="1">
      <c r="B75" s="7">
        <f>$B$68</f>
        <v>2027</v>
      </c>
      <c r="C75" s="87" t="s">
        <v>38</v>
      </c>
      <c r="D75" s="87"/>
      <c r="E75" s="87"/>
      <c r="F75" s="87"/>
      <c r="G75" s="87"/>
      <c r="H75" s="87"/>
      <c r="I75" s="87"/>
      <c r="J75" s="87"/>
      <c r="K75" s="87"/>
      <c r="L75" s="87"/>
      <c r="M75" s="87"/>
      <c r="N75" s="87"/>
      <c r="O75" s="87"/>
      <c r="P75" s="87"/>
      <c r="Q75" s="87"/>
      <c r="R75" s="87"/>
      <c r="S75" s="87"/>
      <c r="T75" s="87"/>
      <c r="U75" s="87"/>
      <c r="V75" s="87"/>
      <c r="W75" s="87"/>
      <c r="X75" s="87"/>
      <c r="Y75" s="87"/>
      <c r="Z75" s="87"/>
      <c r="AA75" s="87"/>
      <c r="AB75" s="87"/>
      <c r="AC75" s="87"/>
      <c r="AD75" s="87"/>
      <c r="AE75" s="87"/>
      <c r="AF75" s="87"/>
      <c r="AG75" s="87"/>
    </row>
    <row r="76" spans="2:38" ht="13.5" customHeight="1">
      <c r="B76" s="10" t="s">
        <v>3</v>
      </c>
      <c r="C76" s="178">
        <v>2</v>
      </c>
      <c r="D76" s="179"/>
      <c r="E76" s="179"/>
      <c r="F76" s="179"/>
      <c r="G76" s="179"/>
      <c r="H76" s="179"/>
      <c r="I76" s="179"/>
      <c r="J76" s="179"/>
      <c r="K76" s="179"/>
      <c r="L76" s="179"/>
      <c r="M76" s="179"/>
      <c r="N76" s="179"/>
      <c r="O76" s="179"/>
      <c r="P76" s="179"/>
      <c r="Q76" s="179"/>
      <c r="R76" s="179"/>
      <c r="S76" s="179"/>
      <c r="T76" s="179"/>
      <c r="U76" s="179"/>
      <c r="V76" s="179"/>
      <c r="W76" s="179"/>
      <c r="X76" s="179"/>
      <c r="Y76" s="179"/>
      <c r="Z76" s="179"/>
      <c r="AA76" s="179"/>
      <c r="AB76" s="179"/>
      <c r="AC76" s="179"/>
      <c r="AD76" s="179"/>
      <c r="AE76" s="179"/>
      <c r="AF76" s="179"/>
      <c r="AG76" s="181"/>
      <c r="AH76" s="157" t="s">
        <v>4</v>
      </c>
      <c r="AI76" s="160" t="s">
        <v>5</v>
      </c>
      <c r="AJ76" s="163" t="s">
        <v>69</v>
      </c>
      <c r="AK76" s="164"/>
      <c r="AL76" s="165"/>
    </row>
    <row r="77" spans="2:38">
      <c r="B77" s="11" t="s">
        <v>6</v>
      </c>
      <c r="C77" s="12">
        <v>1</v>
      </c>
      <c r="D77" s="12">
        <v>2</v>
      </c>
      <c r="E77" s="12">
        <v>3</v>
      </c>
      <c r="F77" s="12">
        <v>4</v>
      </c>
      <c r="G77" s="12">
        <v>5</v>
      </c>
      <c r="H77" s="12">
        <v>6</v>
      </c>
      <c r="I77" s="12">
        <v>7</v>
      </c>
      <c r="J77" s="12">
        <v>8</v>
      </c>
      <c r="K77" s="12">
        <v>9</v>
      </c>
      <c r="L77" s="12">
        <v>10</v>
      </c>
      <c r="M77" s="12">
        <v>11</v>
      </c>
      <c r="N77" s="12">
        <v>12</v>
      </c>
      <c r="O77" s="12">
        <v>13</v>
      </c>
      <c r="P77" s="12">
        <v>14</v>
      </c>
      <c r="Q77" s="12">
        <v>15</v>
      </c>
      <c r="R77" s="12">
        <v>16</v>
      </c>
      <c r="S77" s="12">
        <v>17</v>
      </c>
      <c r="T77" s="12">
        <v>18</v>
      </c>
      <c r="U77" s="12">
        <v>19</v>
      </c>
      <c r="V77" s="12">
        <v>20</v>
      </c>
      <c r="W77" s="12">
        <v>21</v>
      </c>
      <c r="X77" s="12">
        <v>22</v>
      </c>
      <c r="Y77" s="12">
        <v>23</v>
      </c>
      <c r="Z77" s="12">
        <v>24</v>
      </c>
      <c r="AA77" s="12">
        <v>25</v>
      </c>
      <c r="AB77" s="12">
        <v>26</v>
      </c>
      <c r="AC77" s="12">
        <v>27</v>
      </c>
      <c r="AD77" s="12">
        <v>28</v>
      </c>
      <c r="AE77" s="116" t="str">
        <f>IF(MONTH(DATE(B75,C76,29)+1)&lt;&gt;MONTH(DATE(B75,C76,29)),DAY(DATE(B75,C76,29)), "")</f>
        <v/>
      </c>
      <c r="AF77" s="12"/>
      <c r="AG77" s="12"/>
      <c r="AH77" s="158"/>
      <c r="AI77" s="161"/>
      <c r="AJ77" s="166"/>
      <c r="AK77" s="167"/>
      <c r="AL77" s="168"/>
    </row>
    <row r="78" spans="2:38">
      <c r="B78" s="11" t="s">
        <v>7</v>
      </c>
      <c r="C78" s="17" t="str">
        <f>IF(C77&gt;0,TEXT(DATE($B75,$C76,C77),"aaa"),"")</f>
        <v>月</v>
      </c>
      <c r="D78" s="17" t="str">
        <f t="shared" ref="D78:AD78" si="10">IF(D77&gt;0,TEXT(DATE($B75,$C76,D77),"aaa"),"")</f>
        <v>火</v>
      </c>
      <c r="E78" s="17" t="str">
        <f t="shared" si="10"/>
        <v>水</v>
      </c>
      <c r="F78" s="17" t="str">
        <f t="shared" si="10"/>
        <v>木</v>
      </c>
      <c r="G78" s="17" t="str">
        <f t="shared" si="10"/>
        <v>金</v>
      </c>
      <c r="H78" s="17" t="str">
        <f t="shared" si="10"/>
        <v>土</v>
      </c>
      <c r="I78" s="17" t="str">
        <f t="shared" si="10"/>
        <v>日</v>
      </c>
      <c r="J78" s="17" t="str">
        <f t="shared" si="10"/>
        <v>月</v>
      </c>
      <c r="K78" s="17" t="str">
        <f t="shared" si="10"/>
        <v>火</v>
      </c>
      <c r="L78" s="17" t="str">
        <f t="shared" si="10"/>
        <v>水</v>
      </c>
      <c r="M78" s="17" t="str">
        <f t="shared" si="10"/>
        <v>木</v>
      </c>
      <c r="N78" s="17" t="str">
        <f t="shared" si="10"/>
        <v>金</v>
      </c>
      <c r="O78" s="17" t="str">
        <f t="shared" si="10"/>
        <v>土</v>
      </c>
      <c r="P78" s="17" t="str">
        <f t="shared" si="10"/>
        <v>日</v>
      </c>
      <c r="Q78" s="17" t="str">
        <f t="shared" si="10"/>
        <v>月</v>
      </c>
      <c r="R78" s="17" t="str">
        <f t="shared" si="10"/>
        <v>火</v>
      </c>
      <c r="S78" s="17" t="str">
        <f t="shared" si="10"/>
        <v>水</v>
      </c>
      <c r="T78" s="17" t="str">
        <f t="shared" si="10"/>
        <v>木</v>
      </c>
      <c r="U78" s="17" t="str">
        <f t="shared" si="10"/>
        <v>金</v>
      </c>
      <c r="V78" s="17" t="str">
        <f t="shared" si="10"/>
        <v>土</v>
      </c>
      <c r="W78" s="17" t="str">
        <f t="shared" si="10"/>
        <v>日</v>
      </c>
      <c r="X78" s="17" t="str">
        <f t="shared" si="10"/>
        <v>月</v>
      </c>
      <c r="Y78" s="17" t="str">
        <f t="shared" si="10"/>
        <v>火</v>
      </c>
      <c r="Z78" s="17" t="str">
        <f t="shared" si="10"/>
        <v>水</v>
      </c>
      <c r="AA78" s="17" t="str">
        <f t="shared" si="10"/>
        <v>木</v>
      </c>
      <c r="AB78" s="17" t="str">
        <f t="shared" si="10"/>
        <v>金</v>
      </c>
      <c r="AC78" s="17" t="str">
        <f t="shared" si="10"/>
        <v>土</v>
      </c>
      <c r="AD78" s="17" t="str">
        <f t="shared" si="10"/>
        <v>日</v>
      </c>
      <c r="AE78" s="17" t="str">
        <f>IF(MONTH(DATE(B75,C76,29)+1)&lt;&gt;MONTH(DATE(B75,C76,29)),TEXT(DATE(B75,C76,29),"aaa"),"")</f>
        <v/>
      </c>
      <c r="AF78" s="17"/>
      <c r="AG78" s="17"/>
      <c r="AH78" s="158"/>
      <c r="AI78" s="161"/>
      <c r="AJ78" s="169" t="s">
        <v>70</v>
      </c>
      <c r="AK78" s="171" t="s">
        <v>71</v>
      </c>
      <c r="AL78" s="173" t="s">
        <v>72</v>
      </c>
    </row>
    <row r="79" spans="2:38" s="25" customFormat="1" ht="99.95" customHeight="1">
      <c r="B79" s="20" t="s">
        <v>15</v>
      </c>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159"/>
      <c r="AI79" s="162"/>
      <c r="AJ79" s="170"/>
      <c r="AK79" s="172"/>
      <c r="AL79" s="170"/>
    </row>
    <row r="80" spans="2:38" s="28" customFormat="1">
      <c r="B80" s="11" t="s">
        <v>16</v>
      </c>
      <c r="C80" s="109"/>
      <c r="D80" s="109"/>
      <c r="E80" s="109"/>
      <c r="F80" s="109"/>
      <c r="G80" s="109"/>
      <c r="H80" s="109"/>
      <c r="I80" s="109"/>
      <c r="J80" s="109"/>
      <c r="K80" s="109"/>
      <c r="L80" s="109"/>
      <c r="M80" s="109"/>
      <c r="N80" s="109"/>
      <c r="O80" s="109"/>
      <c r="P80" s="109"/>
      <c r="Q80" s="109"/>
      <c r="R80" s="109"/>
      <c r="S80" s="109"/>
      <c r="T80" s="109"/>
      <c r="U80" s="109"/>
      <c r="V80" s="109"/>
      <c r="W80" s="109"/>
      <c r="X80" s="109"/>
      <c r="Y80" s="109"/>
      <c r="Z80" s="109"/>
      <c r="AA80" s="109"/>
      <c r="AB80" s="109"/>
      <c r="AC80" s="109"/>
      <c r="AD80" s="109"/>
      <c r="AE80" s="109"/>
      <c r="AF80" s="109"/>
      <c r="AG80" s="109"/>
      <c r="AH80" s="27">
        <f>COUNTIF(C80:AG80,"●")</f>
        <v>0</v>
      </c>
      <c r="AI80" s="174"/>
      <c r="AJ80" s="176"/>
      <c r="AK80" s="90">
        <f>IF(AH80&gt;0,ROUNDDOWN(AH80/AI80,3),0)</f>
        <v>0</v>
      </c>
      <c r="AL80" s="88" t="str">
        <f>IF(AI80&gt;0,IF(OR(AH80&gt;=AJ80,AK80&gt;=0.285),"○","×"),"")</f>
        <v/>
      </c>
    </row>
    <row r="81" spans="2:40" s="28" customFormat="1" ht="14.25" thickBot="1">
      <c r="B81" s="77" t="s">
        <v>65</v>
      </c>
      <c r="C81" s="30"/>
      <c r="D81" s="30"/>
      <c r="E81" s="30"/>
      <c r="F81" s="30"/>
      <c r="G81" s="30"/>
      <c r="H81" s="30"/>
      <c r="I81" s="30"/>
      <c r="J81" s="30"/>
      <c r="K81" s="30"/>
      <c r="L81" s="30"/>
      <c r="M81" s="30"/>
      <c r="N81" s="30"/>
      <c r="O81" s="30"/>
      <c r="P81" s="30"/>
      <c r="Q81" s="30"/>
      <c r="R81" s="30"/>
      <c r="S81" s="30"/>
      <c r="T81" s="30"/>
      <c r="U81" s="30"/>
      <c r="V81" s="30"/>
      <c r="W81" s="30"/>
      <c r="X81" s="30"/>
      <c r="Y81" s="30"/>
      <c r="Z81" s="30"/>
      <c r="AA81" s="30"/>
      <c r="AB81" s="30"/>
      <c r="AC81" s="30"/>
      <c r="AD81" s="30"/>
      <c r="AE81" s="30"/>
      <c r="AF81" s="30"/>
      <c r="AG81" s="30"/>
      <c r="AH81" s="34">
        <f>COUNTIF(C81:AG81,"●")</f>
        <v>0</v>
      </c>
      <c r="AI81" s="175"/>
      <c r="AJ81" s="177"/>
      <c r="AK81" s="91">
        <f>IF(AH81&gt;0,ROUNDDOWN(AH81/AI80,3),0)</f>
        <v>0</v>
      </c>
      <c r="AL81" s="89" t="str">
        <f>IF(AI80&gt;0,IF(OR(AH81&gt;=AJ80,AK81&gt;=0.285),"○","×"),"")</f>
        <v/>
      </c>
    </row>
    <row r="82" spans="2:40" s="28" customFormat="1" ht="14.25" thickBot="1">
      <c r="B82" s="118">
        <f>$B$68</f>
        <v>2027</v>
      </c>
      <c r="C82" s="118" t="s">
        <v>38</v>
      </c>
      <c r="D82" s="118"/>
      <c r="E82" s="118"/>
      <c r="F82" s="118"/>
      <c r="G82" s="118"/>
      <c r="H82" s="118"/>
      <c r="I82" s="118"/>
      <c r="J82" s="118"/>
      <c r="K82" s="118"/>
      <c r="L82" s="118"/>
      <c r="M82" s="118"/>
      <c r="N82" s="118"/>
      <c r="O82" s="118"/>
      <c r="P82" s="118"/>
      <c r="Q82" s="118"/>
      <c r="R82" s="118"/>
      <c r="S82" s="118"/>
      <c r="T82" s="118"/>
      <c r="U82" s="118"/>
      <c r="V82" s="118"/>
      <c r="W82" s="118"/>
      <c r="X82" s="118"/>
      <c r="Y82" s="118"/>
      <c r="Z82" s="118"/>
      <c r="AA82" s="118"/>
      <c r="AB82" s="118"/>
      <c r="AC82" s="118"/>
      <c r="AD82" s="118"/>
      <c r="AE82" s="118"/>
      <c r="AF82" s="118"/>
      <c r="AG82" s="118"/>
      <c r="AH82" s="118"/>
      <c r="AI82" s="51"/>
      <c r="AJ82" s="51"/>
      <c r="AK82" s="51"/>
      <c r="AL82" s="51"/>
    </row>
    <row r="83" spans="2:40"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40">
      <c r="B84" s="11" t="s">
        <v>6</v>
      </c>
      <c r="C84" s="12">
        <v>1</v>
      </c>
      <c r="D84" s="12">
        <v>2</v>
      </c>
      <c r="E84" s="12">
        <v>3</v>
      </c>
      <c r="F84" s="12">
        <v>4</v>
      </c>
      <c r="G84" s="12">
        <v>5</v>
      </c>
      <c r="H84" s="12">
        <v>6</v>
      </c>
      <c r="I84" s="12">
        <v>7</v>
      </c>
      <c r="J84" s="12">
        <v>8</v>
      </c>
      <c r="K84" s="12">
        <v>9</v>
      </c>
      <c r="L84" s="12">
        <v>10</v>
      </c>
      <c r="M84" s="12">
        <v>11</v>
      </c>
      <c r="N84" s="12">
        <v>12</v>
      </c>
      <c r="O84" s="12">
        <v>13</v>
      </c>
      <c r="P84" s="12">
        <v>14</v>
      </c>
      <c r="Q84" s="12">
        <v>15</v>
      </c>
      <c r="R84" s="12">
        <v>16</v>
      </c>
      <c r="S84" s="12">
        <v>17</v>
      </c>
      <c r="T84" s="12">
        <v>18</v>
      </c>
      <c r="U84" s="12">
        <v>19</v>
      </c>
      <c r="V84" s="12">
        <v>20</v>
      </c>
      <c r="W84" s="12">
        <v>21</v>
      </c>
      <c r="X84" s="12">
        <v>22</v>
      </c>
      <c r="Y84" s="12">
        <v>23</v>
      </c>
      <c r="Z84" s="12">
        <v>24</v>
      </c>
      <c r="AA84" s="12">
        <v>25</v>
      </c>
      <c r="AB84" s="12">
        <v>26</v>
      </c>
      <c r="AC84" s="12">
        <v>27</v>
      </c>
      <c r="AD84" s="12">
        <v>28</v>
      </c>
      <c r="AE84" s="12">
        <v>29</v>
      </c>
      <c r="AF84" s="12">
        <v>30</v>
      </c>
      <c r="AG84" s="12">
        <v>31</v>
      </c>
      <c r="AH84" s="158"/>
      <c r="AI84" s="161"/>
      <c r="AJ84" s="166"/>
      <c r="AK84" s="167"/>
      <c r="AL84" s="168"/>
    </row>
    <row r="85" spans="2:40">
      <c r="B85" s="11" t="s">
        <v>7</v>
      </c>
      <c r="C85" s="17" t="str">
        <f>IF(C84&gt;0,TEXT(DATE($B82,$C83,C84),"aaa"),"")</f>
        <v>月</v>
      </c>
      <c r="D85" s="17" t="str">
        <f t="shared" ref="D85:AG85" si="11">IF(D84&gt;0,TEXT(DATE($B82,$C83,D84),"aaa"),"")</f>
        <v>火</v>
      </c>
      <c r="E85" s="17" t="str">
        <f t="shared" si="11"/>
        <v>水</v>
      </c>
      <c r="F85" s="17" t="str">
        <f t="shared" si="11"/>
        <v>木</v>
      </c>
      <c r="G85" s="17" t="str">
        <f t="shared" si="11"/>
        <v>金</v>
      </c>
      <c r="H85" s="17" t="str">
        <f t="shared" si="11"/>
        <v>土</v>
      </c>
      <c r="I85" s="17" t="str">
        <f t="shared" si="11"/>
        <v>日</v>
      </c>
      <c r="J85" s="17" t="str">
        <f t="shared" si="11"/>
        <v>月</v>
      </c>
      <c r="K85" s="17" t="str">
        <f t="shared" si="11"/>
        <v>火</v>
      </c>
      <c r="L85" s="17" t="str">
        <f t="shared" si="11"/>
        <v>水</v>
      </c>
      <c r="M85" s="17" t="str">
        <f t="shared" si="11"/>
        <v>木</v>
      </c>
      <c r="N85" s="17" t="str">
        <f t="shared" si="11"/>
        <v>金</v>
      </c>
      <c r="O85" s="17" t="str">
        <f t="shared" si="11"/>
        <v>土</v>
      </c>
      <c r="P85" s="17" t="str">
        <f t="shared" si="11"/>
        <v>日</v>
      </c>
      <c r="Q85" s="17" t="str">
        <f t="shared" si="11"/>
        <v>月</v>
      </c>
      <c r="R85" s="17" t="str">
        <f t="shared" si="11"/>
        <v>火</v>
      </c>
      <c r="S85" s="17" t="str">
        <f t="shared" si="11"/>
        <v>水</v>
      </c>
      <c r="T85" s="17" t="str">
        <f t="shared" si="11"/>
        <v>木</v>
      </c>
      <c r="U85" s="17" t="str">
        <f t="shared" si="11"/>
        <v>金</v>
      </c>
      <c r="V85" s="17" t="str">
        <f t="shared" si="11"/>
        <v>土</v>
      </c>
      <c r="W85" s="17" t="str">
        <f t="shared" si="11"/>
        <v>日</v>
      </c>
      <c r="X85" s="17" t="str">
        <f t="shared" si="11"/>
        <v>月</v>
      </c>
      <c r="Y85" s="17" t="str">
        <f t="shared" si="11"/>
        <v>火</v>
      </c>
      <c r="Z85" s="17" t="str">
        <f t="shared" si="11"/>
        <v>水</v>
      </c>
      <c r="AA85" s="17" t="str">
        <f t="shared" si="11"/>
        <v>木</v>
      </c>
      <c r="AB85" s="17" t="str">
        <f t="shared" si="11"/>
        <v>金</v>
      </c>
      <c r="AC85" s="17" t="str">
        <f t="shared" si="11"/>
        <v>土</v>
      </c>
      <c r="AD85" s="17" t="str">
        <f t="shared" si="11"/>
        <v>日</v>
      </c>
      <c r="AE85" s="17" t="str">
        <f t="shared" si="11"/>
        <v>月</v>
      </c>
      <c r="AF85" s="17" t="str">
        <f t="shared" si="11"/>
        <v>火</v>
      </c>
      <c r="AG85" s="17" t="str">
        <f t="shared" si="11"/>
        <v>水</v>
      </c>
      <c r="AH85" s="158"/>
      <c r="AI85" s="161"/>
      <c r="AJ85" s="169" t="s">
        <v>70</v>
      </c>
      <c r="AK85" s="171" t="s">
        <v>71</v>
      </c>
      <c r="AL85" s="173" t="s">
        <v>72</v>
      </c>
    </row>
    <row r="86" spans="2:40" s="25" customFormat="1" ht="99.95" customHeight="1">
      <c r="B86" s="20" t="s">
        <v>15</v>
      </c>
      <c r="C86" s="22"/>
      <c r="D86" s="22"/>
      <c r="E86" s="22"/>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159"/>
      <c r="AI86" s="162"/>
      <c r="AJ86" s="170"/>
      <c r="AK86" s="172"/>
      <c r="AL86" s="170"/>
    </row>
    <row r="87" spans="2:40" s="28" customFormat="1">
      <c r="B87" s="11" t="s">
        <v>16</v>
      </c>
      <c r="C87" s="109"/>
      <c r="D87" s="109"/>
      <c r="E87" s="109"/>
      <c r="F87" s="109"/>
      <c r="G87" s="109"/>
      <c r="H87" s="109"/>
      <c r="I87" s="109"/>
      <c r="J87" s="109"/>
      <c r="K87" s="109"/>
      <c r="L87" s="109"/>
      <c r="M87" s="109"/>
      <c r="N87" s="109"/>
      <c r="O87" s="109"/>
      <c r="P87" s="109"/>
      <c r="Q87" s="109"/>
      <c r="R87" s="109"/>
      <c r="S87" s="109"/>
      <c r="T87" s="109"/>
      <c r="U87" s="109"/>
      <c r="V87" s="109"/>
      <c r="W87" s="109"/>
      <c r="X87" s="109"/>
      <c r="Y87" s="109"/>
      <c r="Z87" s="109"/>
      <c r="AA87" s="109"/>
      <c r="AB87" s="109"/>
      <c r="AC87" s="109"/>
      <c r="AD87" s="109"/>
      <c r="AE87" s="109"/>
      <c r="AF87" s="109"/>
      <c r="AG87" s="109"/>
      <c r="AH87" s="27">
        <f>COUNTIF(C87:AG87,"●")</f>
        <v>0</v>
      </c>
      <c r="AI87" s="174"/>
      <c r="AJ87" s="176"/>
      <c r="AK87" s="90">
        <f>IF(AH87&gt;0,ROUNDDOWN(AH87/AI87,3),0)</f>
        <v>0</v>
      </c>
      <c r="AL87" s="88" t="str">
        <f>IF(AI87&gt;0,IF(OR(AH87&gt;=AJ87,AK87&gt;=0.285),"○","×"),"")</f>
        <v/>
      </c>
    </row>
    <row r="88" spans="2:40" s="28" customFormat="1" ht="14.25" thickBot="1">
      <c r="B88" s="77" t="s">
        <v>65</v>
      </c>
      <c r="C88" s="30"/>
      <c r="D88" s="30"/>
      <c r="E88" s="30"/>
      <c r="F88" s="30"/>
      <c r="G88" s="30"/>
      <c r="H88" s="30"/>
      <c r="I88" s="30"/>
      <c r="J88" s="30"/>
      <c r="K88" s="30"/>
      <c r="L88" s="30"/>
      <c r="M88" s="30"/>
      <c r="N88" s="30"/>
      <c r="O88" s="30"/>
      <c r="P88" s="30"/>
      <c r="Q88" s="30"/>
      <c r="R88" s="30"/>
      <c r="S88" s="30"/>
      <c r="T88" s="30"/>
      <c r="U88" s="30"/>
      <c r="V88" s="30"/>
      <c r="W88" s="30"/>
      <c r="X88" s="30"/>
      <c r="Y88" s="30"/>
      <c r="Z88" s="30"/>
      <c r="AA88" s="30"/>
      <c r="AB88" s="30"/>
      <c r="AC88" s="30"/>
      <c r="AD88" s="30"/>
      <c r="AE88" s="30"/>
      <c r="AF88" s="30"/>
      <c r="AG88" s="30"/>
      <c r="AH88" s="34">
        <f>COUNTIF(C88:AG88,"●")</f>
        <v>0</v>
      </c>
      <c r="AI88" s="175"/>
      <c r="AJ88" s="177"/>
      <c r="AK88" s="91">
        <f>IF(AH88&gt;0,ROUNDDOWN(AH88/AI87,3),0)</f>
        <v>0</v>
      </c>
      <c r="AL88" s="89" t="str">
        <f>IF(AI87&gt;0,IF(OR(AH88&gt;=AJ87,AK88&gt;=0.285),"○","×"),"")</f>
        <v/>
      </c>
    </row>
    <row r="89" spans="2:40" ht="19.149999999999999" customHeight="1" thickBot="1">
      <c r="B89" s="57">
        <f>$B$68</f>
        <v>2027</v>
      </c>
      <c r="C89" s="105" t="s">
        <v>38</v>
      </c>
      <c r="AN89" s="106"/>
    </row>
    <row r="90" spans="2:40" ht="13.5" customHeight="1">
      <c r="B90" s="10" t="s">
        <v>3</v>
      </c>
      <c r="C90" s="155">
        <v>4</v>
      </c>
      <c r="D90" s="156"/>
      <c r="E90" s="156"/>
      <c r="F90" s="156"/>
      <c r="G90" s="156"/>
      <c r="H90" s="156"/>
      <c r="I90" s="156"/>
      <c r="J90" s="156"/>
      <c r="K90" s="156"/>
      <c r="L90" s="156"/>
      <c r="M90" s="156"/>
      <c r="N90" s="156"/>
      <c r="O90" s="156"/>
      <c r="P90" s="156"/>
      <c r="Q90" s="156"/>
      <c r="R90" s="156"/>
      <c r="S90" s="156"/>
      <c r="T90" s="156"/>
      <c r="U90" s="156"/>
      <c r="V90" s="156"/>
      <c r="W90" s="156"/>
      <c r="X90" s="156"/>
      <c r="Y90" s="156"/>
      <c r="Z90" s="156"/>
      <c r="AA90" s="156"/>
      <c r="AB90" s="156"/>
      <c r="AC90" s="156"/>
      <c r="AD90" s="156"/>
      <c r="AE90" s="156"/>
      <c r="AF90" s="156"/>
      <c r="AG90" s="156"/>
      <c r="AH90" s="157" t="s">
        <v>4</v>
      </c>
      <c r="AI90" s="160" t="s">
        <v>5</v>
      </c>
      <c r="AJ90" s="163" t="s">
        <v>69</v>
      </c>
      <c r="AK90" s="164"/>
      <c r="AL90" s="165"/>
      <c r="AN90" s="106"/>
    </row>
    <row r="91" spans="2:40">
      <c r="B91" s="11" t="s">
        <v>6</v>
      </c>
      <c r="C91" s="12">
        <v>1</v>
      </c>
      <c r="D91" s="12">
        <v>2</v>
      </c>
      <c r="E91" s="12">
        <v>3</v>
      </c>
      <c r="F91" s="12">
        <v>4</v>
      </c>
      <c r="G91" s="12">
        <v>5</v>
      </c>
      <c r="H91" s="12">
        <v>6</v>
      </c>
      <c r="I91" s="12">
        <v>7</v>
      </c>
      <c r="J91" s="12">
        <v>8</v>
      </c>
      <c r="K91" s="12">
        <v>9</v>
      </c>
      <c r="L91" s="12">
        <v>10</v>
      </c>
      <c r="M91" s="12">
        <v>11</v>
      </c>
      <c r="N91" s="12">
        <v>12</v>
      </c>
      <c r="O91" s="12">
        <v>13</v>
      </c>
      <c r="P91" s="12">
        <v>14</v>
      </c>
      <c r="Q91" s="12">
        <v>15</v>
      </c>
      <c r="R91" s="12">
        <v>16</v>
      </c>
      <c r="S91" s="12">
        <v>17</v>
      </c>
      <c r="T91" s="12">
        <v>18</v>
      </c>
      <c r="U91" s="12">
        <v>19</v>
      </c>
      <c r="V91" s="12">
        <v>20</v>
      </c>
      <c r="W91" s="12">
        <v>21</v>
      </c>
      <c r="X91" s="12">
        <v>22</v>
      </c>
      <c r="Y91" s="12">
        <v>23</v>
      </c>
      <c r="Z91" s="12">
        <v>24</v>
      </c>
      <c r="AA91" s="12">
        <v>25</v>
      </c>
      <c r="AB91" s="12">
        <v>26</v>
      </c>
      <c r="AC91" s="12">
        <v>27</v>
      </c>
      <c r="AD91" s="12">
        <v>28</v>
      </c>
      <c r="AE91" s="12">
        <v>29</v>
      </c>
      <c r="AF91" s="12">
        <v>30</v>
      </c>
      <c r="AG91" s="12">
        <v>31</v>
      </c>
      <c r="AH91" s="158"/>
      <c r="AI91" s="161"/>
      <c r="AJ91" s="166"/>
      <c r="AK91" s="167"/>
      <c r="AL91" s="168"/>
      <c r="AN91" s="106"/>
    </row>
    <row r="92" spans="2:40">
      <c r="B92" s="11" t="s">
        <v>7</v>
      </c>
      <c r="C92" s="17" t="str">
        <f>IF(C91&gt;0,TEXT(DATE($B89,$C90,C91),"aaa"),"")</f>
        <v>木</v>
      </c>
      <c r="D92" s="17" t="str">
        <f t="shared" ref="D92:AG92" si="12">IF(D91&gt;0,TEXT(DATE($B89,$C90,D91),"aaa"),"")</f>
        <v>金</v>
      </c>
      <c r="E92" s="17" t="str">
        <f t="shared" si="12"/>
        <v>土</v>
      </c>
      <c r="F92" s="17" t="str">
        <f t="shared" si="12"/>
        <v>日</v>
      </c>
      <c r="G92" s="17" t="str">
        <f t="shared" si="12"/>
        <v>月</v>
      </c>
      <c r="H92" s="17" t="str">
        <f t="shared" si="12"/>
        <v>火</v>
      </c>
      <c r="I92" s="17" t="str">
        <f t="shared" si="12"/>
        <v>水</v>
      </c>
      <c r="J92" s="17" t="str">
        <f t="shared" si="12"/>
        <v>木</v>
      </c>
      <c r="K92" s="17" t="str">
        <f t="shared" si="12"/>
        <v>金</v>
      </c>
      <c r="L92" s="17" t="str">
        <f t="shared" si="12"/>
        <v>土</v>
      </c>
      <c r="M92" s="17" t="str">
        <f t="shared" si="12"/>
        <v>日</v>
      </c>
      <c r="N92" s="17" t="str">
        <f t="shared" si="12"/>
        <v>月</v>
      </c>
      <c r="O92" s="17" t="str">
        <f t="shared" si="12"/>
        <v>火</v>
      </c>
      <c r="P92" s="17" t="str">
        <f t="shared" si="12"/>
        <v>水</v>
      </c>
      <c r="Q92" s="17" t="str">
        <f t="shared" si="12"/>
        <v>木</v>
      </c>
      <c r="R92" s="17" t="str">
        <f t="shared" si="12"/>
        <v>金</v>
      </c>
      <c r="S92" s="17" t="str">
        <f t="shared" si="12"/>
        <v>土</v>
      </c>
      <c r="T92" s="17" t="str">
        <f t="shared" si="12"/>
        <v>日</v>
      </c>
      <c r="U92" s="17" t="str">
        <f t="shared" si="12"/>
        <v>月</v>
      </c>
      <c r="V92" s="17" t="str">
        <f t="shared" si="12"/>
        <v>火</v>
      </c>
      <c r="W92" s="17" t="str">
        <f t="shared" si="12"/>
        <v>水</v>
      </c>
      <c r="X92" s="17" t="str">
        <f t="shared" si="12"/>
        <v>木</v>
      </c>
      <c r="Y92" s="17" t="str">
        <f t="shared" si="12"/>
        <v>金</v>
      </c>
      <c r="Z92" s="17" t="str">
        <f t="shared" si="12"/>
        <v>土</v>
      </c>
      <c r="AA92" s="17" t="str">
        <f t="shared" si="12"/>
        <v>日</v>
      </c>
      <c r="AB92" s="17" t="str">
        <f t="shared" si="12"/>
        <v>月</v>
      </c>
      <c r="AC92" s="17" t="str">
        <f t="shared" si="12"/>
        <v>火</v>
      </c>
      <c r="AD92" s="17" t="str">
        <f t="shared" si="12"/>
        <v>水</v>
      </c>
      <c r="AE92" s="17" t="str">
        <f t="shared" si="12"/>
        <v>木</v>
      </c>
      <c r="AF92" s="17" t="str">
        <f t="shared" si="12"/>
        <v>金</v>
      </c>
      <c r="AG92" s="17" t="str">
        <f t="shared" si="12"/>
        <v>土</v>
      </c>
      <c r="AH92" s="158"/>
      <c r="AI92" s="161"/>
      <c r="AJ92" s="169" t="s">
        <v>70</v>
      </c>
      <c r="AK92" s="171" t="s">
        <v>71</v>
      </c>
      <c r="AL92" s="173" t="s">
        <v>72</v>
      </c>
      <c r="AN92" s="106"/>
    </row>
    <row r="93" spans="2:40" s="25" customFormat="1" ht="99.95" customHeight="1">
      <c r="B93" s="20" t="s">
        <v>15</v>
      </c>
      <c r="C93" s="111"/>
      <c r="D93" s="22"/>
      <c r="E93" s="22"/>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159"/>
      <c r="AI93" s="162"/>
      <c r="AJ93" s="170"/>
      <c r="AK93" s="172"/>
      <c r="AL93" s="170"/>
    </row>
    <row r="94" spans="2:40" s="28" customFormat="1">
      <c r="B94" s="11" t="s">
        <v>16</v>
      </c>
      <c r="C94" s="109"/>
      <c r="D94" s="109"/>
      <c r="E94" s="109"/>
      <c r="F94" s="109"/>
      <c r="G94" s="109"/>
      <c r="H94" s="109"/>
      <c r="I94" s="109"/>
      <c r="J94" s="109"/>
      <c r="K94" s="109"/>
      <c r="L94" s="109"/>
      <c r="M94" s="109"/>
      <c r="N94" s="109"/>
      <c r="O94" s="109"/>
      <c r="P94" s="109"/>
      <c r="Q94" s="109"/>
      <c r="R94" s="109"/>
      <c r="S94" s="109"/>
      <c r="T94" s="109"/>
      <c r="U94" s="109"/>
      <c r="V94" s="109"/>
      <c r="W94" s="109"/>
      <c r="X94" s="109"/>
      <c r="Y94" s="109"/>
      <c r="Z94" s="109"/>
      <c r="AA94" s="109"/>
      <c r="AB94" s="109"/>
      <c r="AC94" s="109"/>
      <c r="AD94" s="109"/>
      <c r="AE94" s="109"/>
      <c r="AF94" s="109"/>
      <c r="AG94" s="109"/>
      <c r="AH94" s="27">
        <f>COUNTIF(C94:AG94,"●")</f>
        <v>0</v>
      </c>
      <c r="AI94" s="174"/>
      <c r="AJ94" s="176"/>
      <c r="AK94" s="90">
        <f>IF(AI94&gt;0,ROUNDDOWN(AH94/AI94,3),0)</f>
        <v>0</v>
      </c>
      <c r="AL94" s="88" t="str">
        <f>IF(AI94&gt;0,IF(OR(AH94&gt;=AJ94,AK94&gt;=0.285),"○","×"),"")</f>
        <v/>
      </c>
      <c r="AN94" s="83" t="s">
        <v>66</v>
      </c>
    </row>
    <row r="95" spans="2:40" s="28" customFormat="1" ht="14.25" thickBot="1">
      <c r="B95" s="77" t="s">
        <v>65</v>
      </c>
      <c r="C95" s="30"/>
      <c r="D95" s="30"/>
      <c r="E95" s="30"/>
      <c r="F95" s="30"/>
      <c r="G95" s="30"/>
      <c r="H95" s="30"/>
      <c r="I95" s="30"/>
      <c r="J95" s="30"/>
      <c r="K95" s="30"/>
      <c r="L95" s="30"/>
      <c r="M95" s="30"/>
      <c r="N95" s="30"/>
      <c r="O95" s="30"/>
      <c r="P95" s="30"/>
      <c r="Q95" s="30"/>
      <c r="R95" s="30"/>
      <c r="S95" s="30"/>
      <c r="T95" s="30"/>
      <c r="U95" s="30"/>
      <c r="V95" s="30"/>
      <c r="W95" s="30"/>
      <c r="X95" s="30"/>
      <c r="Y95" s="30"/>
      <c r="Z95" s="30"/>
      <c r="AA95" s="30"/>
      <c r="AB95" s="30"/>
      <c r="AC95" s="30"/>
      <c r="AD95" s="30"/>
      <c r="AE95" s="30"/>
      <c r="AF95" s="30"/>
      <c r="AG95" s="30"/>
      <c r="AH95" s="92">
        <f>COUNTIF(C95:AG95,"●")</f>
        <v>0</v>
      </c>
      <c r="AI95" s="175"/>
      <c r="AJ95" s="177"/>
      <c r="AK95" s="91">
        <f>IF(AI94&gt;0,ROUNDDOWN(AH95/AI94,3),0)</f>
        <v>0</v>
      </c>
      <c r="AL95" s="89" t="str">
        <f>IF(AI94&gt;0,IF(OR(AH95&gt;=AJ94,AK95&gt;=0.285),"○","×"),"")</f>
        <v/>
      </c>
      <c r="AN95" s="85"/>
    </row>
    <row r="96" spans="2:40" ht="14.25" thickBot="1">
      <c r="B96" s="57">
        <f>$B$68</f>
        <v>2027</v>
      </c>
      <c r="C96" s="87" t="s">
        <v>38</v>
      </c>
      <c r="D96" s="87"/>
      <c r="E96" s="87"/>
      <c r="F96" s="87"/>
      <c r="G96" s="87"/>
      <c r="H96" s="87"/>
      <c r="I96" s="87"/>
      <c r="J96" s="87"/>
      <c r="K96" s="87"/>
      <c r="L96" s="87"/>
      <c r="M96" s="87"/>
      <c r="N96" s="87"/>
      <c r="O96" s="87"/>
      <c r="P96" s="87"/>
      <c r="Q96" s="87"/>
      <c r="R96" s="87"/>
      <c r="S96" s="87"/>
      <c r="T96" s="87"/>
      <c r="U96" s="87"/>
      <c r="V96" s="87"/>
      <c r="W96" s="87"/>
      <c r="X96" s="87"/>
      <c r="Y96" s="87"/>
      <c r="Z96" s="87"/>
      <c r="AA96" s="87"/>
      <c r="AB96" s="87"/>
      <c r="AC96" s="87"/>
      <c r="AD96" s="87"/>
      <c r="AE96" s="87"/>
      <c r="AF96" s="87"/>
      <c r="AG96" s="87"/>
      <c r="AN96" s="86" t="s">
        <v>67</v>
      </c>
    </row>
    <row r="97" spans="2:40" ht="13.5" customHeight="1">
      <c r="B97" s="10" t="s">
        <v>3</v>
      </c>
      <c r="C97" s="178">
        <v>5</v>
      </c>
      <c r="D97" s="179"/>
      <c r="E97" s="179"/>
      <c r="F97" s="179"/>
      <c r="G97" s="179"/>
      <c r="H97" s="179"/>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G97" s="180"/>
      <c r="AH97" s="157" t="s">
        <v>4</v>
      </c>
      <c r="AI97" s="160" t="s">
        <v>5</v>
      </c>
      <c r="AJ97" s="163" t="s">
        <v>69</v>
      </c>
      <c r="AK97" s="164"/>
      <c r="AL97" s="165"/>
      <c r="AN97" s="86" t="s">
        <v>68</v>
      </c>
    </row>
    <row r="98" spans="2:40">
      <c r="B98" s="11" t="s">
        <v>6</v>
      </c>
      <c r="C98" s="12">
        <v>1</v>
      </c>
      <c r="D98" s="12">
        <v>2</v>
      </c>
      <c r="E98" s="12">
        <v>3</v>
      </c>
      <c r="F98" s="12">
        <v>4</v>
      </c>
      <c r="G98" s="12">
        <v>5</v>
      </c>
      <c r="H98" s="12">
        <v>6</v>
      </c>
      <c r="I98" s="12">
        <v>7</v>
      </c>
      <c r="J98" s="12">
        <v>8</v>
      </c>
      <c r="K98" s="12">
        <v>9</v>
      </c>
      <c r="L98" s="12">
        <v>10</v>
      </c>
      <c r="M98" s="12">
        <v>11</v>
      </c>
      <c r="N98" s="12">
        <v>12</v>
      </c>
      <c r="O98" s="12">
        <v>13</v>
      </c>
      <c r="P98" s="12">
        <v>14</v>
      </c>
      <c r="Q98" s="12">
        <v>15</v>
      </c>
      <c r="R98" s="12">
        <v>16</v>
      </c>
      <c r="S98" s="12">
        <v>17</v>
      </c>
      <c r="T98" s="12">
        <v>18</v>
      </c>
      <c r="U98" s="12">
        <v>19</v>
      </c>
      <c r="V98" s="12">
        <v>20</v>
      </c>
      <c r="W98" s="12">
        <v>21</v>
      </c>
      <c r="X98" s="12">
        <v>22</v>
      </c>
      <c r="Y98" s="12">
        <v>23</v>
      </c>
      <c r="Z98" s="12">
        <v>24</v>
      </c>
      <c r="AA98" s="12">
        <v>25</v>
      </c>
      <c r="AB98" s="12">
        <v>26</v>
      </c>
      <c r="AC98" s="12">
        <v>27</v>
      </c>
      <c r="AD98" s="12">
        <v>28</v>
      </c>
      <c r="AE98" s="12">
        <v>29</v>
      </c>
      <c r="AF98" s="12">
        <v>30</v>
      </c>
      <c r="AG98" s="12">
        <v>31</v>
      </c>
      <c r="AH98" s="158"/>
      <c r="AI98" s="161"/>
      <c r="AJ98" s="166"/>
      <c r="AK98" s="167"/>
      <c r="AL98" s="168"/>
    </row>
    <row r="99" spans="2:40">
      <c r="B99" s="11" t="s">
        <v>7</v>
      </c>
      <c r="C99" s="17" t="str">
        <f>IF(C98&gt;0,TEXT(DATE($B96,$C97,C98),"aaa"),"")</f>
        <v>土</v>
      </c>
      <c r="D99" s="17" t="str">
        <f t="shared" ref="D99:AG99" si="13">IF(D98&gt;0,TEXT(DATE($B96,$C97,D98),"aaa"),"")</f>
        <v>日</v>
      </c>
      <c r="E99" s="17" t="str">
        <f t="shared" si="13"/>
        <v>月</v>
      </c>
      <c r="F99" s="17" t="str">
        <f t="shared" si="13"/>
        <v>火</v>
      </c>
      <c r="G99" s="17" t="str">
        <f t="shared" si="13"/>
        <v>水</v>
      </c>
      <c r="H99" s="17" t="str">
        <f t="shared" si="13"/>
        <v>木</v>
      </c>
      <c r="I99" s="17" t="str">
        <f t="shared" si="13"/>
        <v>金</v>
      </c>
      <c r="J99" s="17" t="str">
        <f t="shared" si="13"/>
        <v>土</v>
      </c>
      <c r="K99" s="17" t="str">
        <f t="shared" si="13"/>
        <v>日</v>
      </c>
      <c r="L99" s="17" t="str">
        <f t="shared" si="13"/>
        <v>月</v>
      </c>
      <c r="M99" s="17" t="str">
        <f t="shared" si="13"/>
        <v>火</v>
      </c>
      <c r="N99" s="17" t="str">
        <f t="shared" si="13"/>
        <v>水</v>
      </c>
      <c r="O99" s="17" t="str">
        <f t="shared" si="13"/>
        <v>木</v>
      </c>
      <c r="P99" s="17" t="str">
        <f t="shared" si="13"/>
        <v>金</v>
      </c>
      <c r="Q99" s="17" t="str">
        <f t="shared" si="13"/>
        <v>土</v>
      </c>
      <c r="R99" s="17" t="str">
        <f t="shared" si="13"/>
        <v>日</v>
      </c>
      <c r="S99" s="17" t="str">
        <f t="shared" si="13"/>
        <v>月</v>
      </c>
      <c r="T99" s="17" t="str">
        <f t="shared" si="13"/>
        <v>火</v>
      </c>
      <c r="U99" s="17" t="str">
        <f t="shared" si="13"/>
        <v>水</v>
      </c>
      <c r="V99" s="17" t="str">
        <f t="shared" si="13"/>
        <v>木</v>
      </c>
      <c r="W99" s="17" t="str">
        <f t="shared" si="13"/>
        <v>金</v>
      </c>
      <c r="X99" s="17" t="str">
        <f t="shared" si="13"/>
        <v>土</v>
      </c>
      <c r="Y99" s="17" t="str">
        <f t="shared" si="13"/>
        <v>日</v>
      </c>
      <c r="Z99" s="17" t="str">
        <f t="shared" si="13"/>
        <v>月</v>
      </c>
      <c r="AA99" s="17" t="str">
        <f t="shared" si="13"/>
        <v>火</v>
      </c>
      <c r="AB99" s="17" t="str">
        <f t="shared" si="13"/>
        <v>水</v>
      </c>
      <c r="AC99" s="17" t="str">
        <f t="shared" si="13"/>
        <v>木</v>
      </c>
      <c r="AD99" s="17" t="str">
        <f t="shared" si="13"/>
        <v>金</v>
      </c>
      <c r="AE99" s="17" t="str">
        <f t="shared" si="13"/>
        <v>土</v>
      </c>
      <c r="AF99" s="17" t="str">
        <f t="shared" si="13"/>
        <v>日</v>
      </c>
      <c r="AG99" s="17" t="str">
        <f t="shared" si="13"/>
        <v>月</v>
      </c>
      <c r="AH99" s="158"/>
      <c r="AI99" s="161"/>
      <c r="AJ99" s="169" t="s">
        <v>70</v>
      </c>
      <c r="AK99" s="171" t="s">
        <v>71</v>
      </c>
      <c r="AL99" s="173" t="s">
        <v>72</v>
      </c>
    </row>
    <row r="100" spans="2:40" s="25" customFormat="1" ht="99.95" customHeight="1">
      <c r="B100" s="20" t="s">
        <v>15</v>
      </c>
      <c r="C100" s="111"/>
      <c r="D100" s="22"/>
      <c r="E100" s="111"/>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159"/>
      <c r="AI100" s="162"/>
      <c r="AJ100" s="170"/>
      <c r="AK100" s="172"/>
      <c r="AL100" s="170"/>
    </row>
    <row r="101" spans="2:40" s="28" customFormat="1">
      <c r="B101" s="11" t="s">
        <v>16</v>
      </c>
      <c r="C101" s="109"/>
      <c r="D101" s="109"/>
      <c r="E101" s="109"/>
      <c r="F101" s="109"/>
      <c r="G101" s="109"/>
      <c r="H101" s="109"/>
      <c r="I101" s="109"/>
      <c r="J101" s="109"/>
      <c r="K101" s="109"/>
      <c r="L101" s="109"/>
      <c r="M101" s="109"/>
      <c r="N101" s="109"/>
      <c r="O101" s="109"/>
      <c r="P101" s="109"/>
      <c r="Q101" s="109"/>
      <c r="R101" s="109"/>
      <c r="S101" s="109"/>
      <c r="T101" s="109"/>
      <c r="U101" s="109"/>
      <c r="V101" s="109"/>
      <c r="W101" s="109"/>
      <c r="X101" s="109"/>
      <c r="Y101" s="109"/>
      <c r="Z101" s="109"/>
      <c r="AA101" s="109"/>
      <c r="AB101" s="109"/>
      <c r="AC101" s="109"/>
      <c r="AD101" s="109"/>
      <c r="AE101" s="109"/>
      <c r="AF101" s="109"/>
      <c r="AG101" s="109"/>
      <c r="AH101" s="27">
        <f>COUNTIF(C101:AG101,"●")</f>
        <v>0</v>
      </c>
      <c r="AI101" s="174"/>
      <c r="AJ101" s="176"/>
      <c r="AK101" s="90">
        <f>IF(AH101&gt;0,ROUNDDOWN(AH101/AI101,3),0)</f>
        <v>0</v>
      </c>
      <c r="AL101" s="88" t="str">
        <f>IF(AI101&gt;0,IF(OR(AH101&gt;=AJ101,AK101&gt;=0.285),"○","×"),"")</f>
        <v/>
      </c>
    </row>
    <row r="102" spans="2:40" s="28" customFormat="1" ht="14.25" thickBot="1">
      <c r="B102" s="77" t="s">
        <v>65</v>
      </c>
      <c r="C102" s="30"/>
      <c r="D102" s="30"/>
      <c r="E102" s="30"/>
      <c r="F102" s="30"/>
      <c r="G102" s="30"/>
      <c r="H102" s="30"/>
      <c r="I102" s="30"/>
      <c r="J102" s="30"/>
      <c r="K102" s="30"/>
      <c r="L102" s="30"/>
      <c r="M102" s="30"/>
      <c r="N102" s="30"/>
      <c r="O102" s="30"/>
      <c r="P102" s="30"/>
      <c r="Q102" s="30"/>
      <c r="R102" s="30"/>
      <c r="S102" s="30"/>
      <c r="T102" s="30"/>
      <c r="U102" s="30"/>
      <c r="V102" s="30"/>
      <c r="W102" s="30"/>
      <c r="X102" s="30"/>
      <c r="Y102" s="30"/>
      <c r="Z102" s="30"/>
      <c r="AA102" s="30"/>
      <c r="AB102" s="30"/>
      <c r="AC102" s="30"/>
      <c r="AD102" s="30"/>
      <c r="AE102" s="30"/>
      <c r="AF102" s="30"/>
      <c r="AG102" s="30"/>
      <c r="AH102" s="34">
        <f>COUNTIF(C102:AG102,"●")</f>
        <v>0</v>
      </c>
      <c r="AI102" s="175"/>
      <c r="AJ102" s="177"/>
      <c r="AK102" s="91">
        <f>IF(AH102&gt;0,ROUNDDOWN(AH102/AI101,3),0)</f>
        <v>0</v>
      </c>
      <c r="AL102" s="89" t="str">
        <f>IF(AI101&gt;0,IF(OR(AH102&gt;=AJ101,AK102&gt;=0.285),"○","×"),"")</f>
        <v/>
      </c>
    </row>
    <row r="103" spans="2:40" ht="14.25" thickBot="1">
      <c r="B103" s="57">
        <f>$B$68</f>
        <v>2027</v>
      </c>
      <c r="C103" s="87" t="s">
        <v>38</v>
      </c>
      <c r="D103" s="87"/>
      <c r="E103" s="87"/>
      <c r="F103" s="87"/>
      <c r="G103" s="87"/>
      <c r="H103" s="87"/>
      <c r="I103" s="87"/>
      <c r="J103" s="87"/>
      <c r="K103" s="87"/>
      <c r="L103" s="87"/>
      <c r="M103" s="87"/>
      <c r="N103" s="87"/>
      <c r="O103" s="87"/>
      <c r="P103" s="87"/>
      <c r="Q103" s="87"/>
      <c r="R103" s="87"/>
      <c r="S103" s="87"/>
      <c r="T103" s="87"/>
      <c r="U103" s="87"/>
      <c r="V103" s="87"/>
      <c r="W103" s="87"/>
      <c r="X103" s="87"/>
      <c r="Y103" s="87"/>
      <c r="Z103" s="87"/>
      <c r="AA103" s="87"/>
      <c r="AB103" s="87"/>
      <c r="AC103" s="87"/>
      <c r="AD103" s="87"/>
      <c r="AE103" s="87"/>
      <c r="AF103" s="87"/>
      <c r="AG103" s="87"/>
    </row>
    <row r="104" spans="2:40" ht="13.5" customHeight="1">
      <c r="B104" s="10" t="s">
        <v>3</v>
      </c>
      <c r="C104" s="178">
        <v>6</v>
      </c>
      <c r="D104" s="179"/>
      <c r="E104" s="179"/>
      <c r="F104" s="179"/>
      <c r="G104" s="179"/>
      <c r="H104" s="179"/>
      <c r="I104" s="179"/>
      <c r="J104" s="179"/>
      <c r="K104" s="179"/>
      <c r="L104" s="179"/>
      <c r="M104" s="179"/>
      <c r="N104" s="179"/>
      <c r="O104" s="179"/>
      <c r="P104" s="179"/>
      <c r="Q104" s="179"/>
      <c r="R104" s="179"/>
      <c r="S104" s="179"/>
      <c r="T104" s="179"/>
      <c r="U104" s="179"/>
      <c r="V104" s="179"/>
      <c r="W104" s="179"/>
      <c r="X104" s="179"/>
      <c r="Y104" s="179"/>
      <c r="Z104" s="179"/>
      <c r="AA104" s="179"/>
      <c r="AB104" s="179"/>
      <c r="AC104" s="179"/>
      <c r="AD104" s="179"/>
      <c r="AE104" s="179"/>
      <c r="AF104" s="179"/>
      <c r="AG104" s="180"/>
      <c r="AH104" s="157" t="s">
        <v>4</v>
      </c>
      <c r="AI104" s="160" t="s">
        <v>5</v>
      </c>
      <c r="AJ104" s="163" t="s">
        <v>69</v>
      </c>
      <c r="AK104" s="164"/>
      <c r="AL104" s="165"/>
      <c r="AN104" s="105" t="s">
        <v>83</v>
      </c>
    </row>
    <row r="105" spans="2:40">
      <c r="B105" s="11" t="s">
        <v>6</v>
      </c>
      <c r="C105" s="12">
        <v>1</v>
      </c>
      <c r="D105" s="12">
        <v>2</v>
      </c>
      <c r="E105" s="12">
        <v>3</v>
      </c>
      <c r="F105" s="12">
        <v>4</v>
      </c>
      <c r="G105" s="12">
        <v>5</v>
      </c>
      <c r="H105" s="12">
        <v>6</v>
      </c>
      <c r="I105" s="12">
        <v>7</v>
      </c>
      <c r="J105" s="12">
        <v>8</v>
      </c>
      <c r="K105" s="12">
        <v>9</v>
      </c>
      <c r="L105" s="12">
        <v>10</v>
      </c>
      <c r="M105" s="12">
        <v>11</v>
      </c>
      <c r="N105" s="12">
        <v>12</v>
      </c>
      <c r="O105" s="12">
        <v>13</v>
      </c>
      <c r="P105" s="12">
        <v>14</v>
      </c>
      <c r="Q105" s="12">
        <v>15</v>
      </c>
      <c r="R105" s="12">
        <v>16</v>
      </c>
      <c r="S105" s="12">
        <v>17</v>
      </c>
      <c r="T105" s="12">
        <v>18</v>
      </c>
      <c r="U105" s="12">
        <v>19</v>
      </c>
      <c r="V105" s="12">
        <v>20</v>
      </c>
      <c r="W105" s="12">
        <v>21</v>
      </c>
      <c r="X105" s="12">
        <v>22</v>
      </c>
      <c r="Y105" s="12">
        <v>23</v>
      </c>
      <c r="Z105" s="12">
        <v>24</v>
      </c>
      <c r="AA105" s="12">
        <v>25</v>
      </c>
      <c r="AB105" s="12">
        <v>26</v>
      </c>
      <c r="AC105" s="12">
        <v>27</v>
      </c>
      <c r="AD105" s="12">
        <v>28</v>
      </c>
      <c r="AE105" s="12">
        <v>29</v>
      </c>
      <c r="AF105" s="12">
        <v>30</v>
      </c>
      <c r="AG105" s="12"/>
      <c r="AH105" s="158"/>
      <c r="AI105" s="161"/>
      <c r="AJ105" s="166"/>
      <c r="AK105" s="167"/>
      <c r="AL105" s="168"/>
    </row>
    <row r="106" spans="2:40">
      <c r="B106" s="11" t="s">
        <v>7</v>
      </c>
      <c r="C106" s="17" t="str">
        <f>IF(C105&gt;0,TEXT(DATE($B103,$C104,C105),"aaa"),"")</f>
        <v>火</v>
      </c>
      <c r="D106" s="17" t="str">
        <f t="shared" ref="D106:AG106" si="14">IF(D105&gt;0,TEXT(DATE($B103,$C104,D105),"aaa"),"")</f>
        <v>水</v>
      </c>
      <c r="E106" s="17" t="str">
        <f t="shared" si="14"/>
        <v>木</v>
      </c>
      <c r="F106" s="17" t="str">
        <f t="shared" si="14"/>
        <v>金</v>
      </c>
      <c r="G106" s="17" t="str">
        <f t="shared" si="14"/>
        <v>土</v>
      </c>
      <c r="H106" s="17" t="str">
        <f t="shared" si="14"/>
        <v>日</v>
      </c>
      <c r="I106" s="17" t="str">
        <f t="shared" si="14"/>
        <v>月</v>
      </c>
      <c r="J106" s="17" t="str">
        <f t="shared" si="14"/>
        <v>火</v>
      </c>
      <c r="K106" s="17" t="str">
        <f t="shared" si="14"/>
        <v>水</v>
      </c>
      <c r="L106" s="17" t="str">
        <f t="shared" si="14"/>
        <v>木</v>
      </c>
      <c r="M106" s="17" t="str">
        <f t="shared" si="14"/>
        <v>金</v>
      </c>
      <c r="N106" s="17" t="str">
        <f t="shared" si="14"/>
        <v>土</v>
      </c>
      <c r="O106" s="17" t="str">
        <f t="shared" si="14"/>
        <v>日</v>
      </c>
      <c r="P106" s="17" t="str">
        <f t="shared" si="14"/>
        <v>月</v>
      </c>
      <c r="Q106" s="17" t="str">
        <f t="shared" si="14"/>
        <v>火</v>
      </c>
      <c r="R106" s="17" t="str">
        <f t="shared" si="14"/>
        <v>水</v>
      </c>
      <c r="S106" s="17" t="str">
        <f t="shared" si="14"/>
        <v>木</v>
      </c>
      <c r="T106" s="17" t="str">
        <f t="shared" si="14"/>
        <v>金</v>
      </c>
      <c r="U106" s="17" t="str">
        <f t="shared" si="14"/>
        <v>土</v>
      </c>
      <c r="V106" s="17" t="str">
        <f t="shared" si="14"/>
        <v>日</v>
      </c>
      <c r="W106" s="17" t="str">
        <f t="shared" si="14"/>
        <v>月</v>
      </c>
      <c r="X106" s="17" t="str">
        <f t="shared" si="14"/>
        <v>火</v>
      </c>
      <c r="Y106" s="17" t="str">
        <f t="shared" si="14"/>
        <v>水</v>
      </c>
      <c r="Z106" s="17" t="str">
        <f t="shared" si="14"/>
        <v>木</v>
      </c>
      <c r="AA106" s="17" t="str">
        <f t="shared" si="14"/>
        <v>金</v>
      </c>
      <c r="AB106" s="17" t="str">
        <f t="shared" si="14"/>
        <v>土</v>
      </c>
      <c r="AC106" s="17" t="str">
        <f t="shared" si="14"/>
        <v>日</v>
      </c>
      <c r="AD106" s="17" t="str">
        <f t="shared" si="14"/>
        <v>月</v>
      </c>
      <c r="AE106" s="17" t="str">
        <f t="shared" si="14"/>
        <v>火</v>
      </c>
      <c r="AF106" s="17" t="str">
        <f t="shared" si="14"/>
        <v>水</v>
      </c>
      <c r="AG106" s="17" t="str">
        <f t="shared" si="14"/>
        <v/>
      </c>
      <c r="AH106" s="158"/>
      <c r="AI106" s="161"/>
      <c r="AJ106" s="169" t="s">
        <v>70</v>
      </c>
      <c r="AK106" s="171" t="s">
        <v>71</v>
      </c>
      <c r="AL106" s="173" t="s">
        <v>72</v>
      </c>
    </row>
    <row r="107" spans="2:40" s="25" customFormat="1" ht="99.95" customHeight="1">
      <c r="B107" s="20" t="s">
        <v>15</v>
      </c>
      <c r="C107" s="111"/>
      <c r="D107" s="22"/>
      <c r="E107" s="22"/>
      <c r="F107" s="22"/>
      <c r="G107" s="22"/>
      <c r="H107" s="22"/>
      <c r="I107" s="22"/>
      <c r="J107" s="22"/>
      <c r="K107" s="22"/>
      <c r="L107" s="22"/>
      <c r="M107" s="22"/>
      <c r="N107" s="22"/>
      <c r="O107" s="22"/>
      <c r="P107" s="22"/>
      <c r="Q107" s="22"/>
      <c r="R107" s="111"/>
      <c r="S107" s="22"/>
      <c r="T107" s="22"/>
      <c r="U107" s="22"/>
      <c r="V107" s="22"/>
      <c r="W107" s="22"/>
      <c r="X107" s="22"/>
      <c r="Y107" s="22"/>
      <c r="Z107" s="22"/>
      <c r="AA107" s="22"/>
      <c r="AB107" s="22"/>
      <c r="AC107" s="22"/>
      <c r="AD107" s="22"/>
      <c r="AE107" s="22"/>
      <c r="AF107" s="22"/>
      <c r="AG107" s="22"/>
      <c r="AH107" s="159"/>
      <c r="AI107" s="162"/>
      <c r="AJ107" s="170"/>
      <c r="AK107" s="172"/>
      <c r="AL107" s="170"/>
    </row>
    <row r="108" spans="2:40" s="28" customFormat="1" ht="13.5" customHeight="1">
      <c r="B108" s="11" t="s">
        <v>16</v>
      </c>
      <c r="C108" s="109"/>
      <c r="D108" s="109"/>
      <c r="E108" s="109"/>
      <c r="F108" s="109"/>
      <c r="G108" s="109"/>
      <c r="H108" s="109"/>
      <c r="I108" s="109"/>
      <c r="J108" s="109"/>
      <c r="K108" s="109"/>
      <c r="L108" s="109"/>
      <c r="M108" s="109"/>
      <c r="N108" s="109"/>
      <c r="O108" s="109"/>
      <c r="P108" s="109"/>
      <c r="Q108" s="109"/>
      <c r="R108" s="109"/>
      <c r="S108" s="109"/>
      <c r="T108" s="109"/>
      <c r="U108" s="109"/>
      <c r="V108" s="109"/>
      <c r="W108" s="109"/>
      <c r="X108" s="109"/>
      <c r="Y108" s="109"/>
      <c r="Z108" s="109"/>
      <c r="AA108" s="109"/>
      <c r="AB108" s="109"/>
      <c r="AC108" s="109"/>
      <c r="AD108" s="109"/>
      <c r="AE108" s="109"/>
      <c r="AF108" s="109"/>
      <c r="AG108" s="109"/>
      <c r="AH108" s="27">
        <f>COUNTIF(C108:AG108,"●")</f>
        <v>0</v>
      </c>
      <c r="AI108" s="174"/>
      <c r="AJ108" s="176"/>
      <c r="AK108" s="90">
        <f>IF(AH108&gt;0,ROUNDDOWN(AH108/AI108,3),0)</f>
        <v>0</v>
      </c>
      <c r="AL108" s="88" t="str">
        <f>IF(AI108&gt;0,IF(OR(AH108&gt;=AJ108,AK108&gt;=0.285),"○","×"),"")</f>
        <v/>
      </c>
    </row>
    <row r="109" spans="2:40" s="28" customFormat="1" ht="14.25" thickBot="1">
      <c r="B109" s="77" t="s">
        <v>65</v>
      </c>
      <c r="C109" s="30"/>
      <c r="D109" s="30"/>
      <c r="E109" s="30"/>
      <c r="F109" s="30"/>
      <c r="G109" s="30"/>
      <c r="H109" s="30"/>
      <c r="I109" s="30"/>
      <c r="J109" s="30"/>
      <c r="K109" s="30"/>
      <c r="L109" s="30"/>
      <c r="M109" s="30"/>
      <c r="N109" s="30"/>
      <c r="O109" s="30"/>
      <c r="P109" s="30"/>
      <c r="Q109" s="30"/>
      <c r="R109" s="30"/>
      <c r="S109" s="30"/>
      <c r="T109" s="30"/>
      <c r="U109" s="30"/>
      <c r="V109" s="30"/>
      <c r="W109" s="30"/>
      <c r="X109" s="30"/>
      <c r="Y109" s="30"/>
      <c r="Z109" s="30"/>
      <c r="AA109" s="30"/>
      <c r="AB109" s="30"/>
      <c r="AC109" s="30"/>
      <c r="AD109" s="30"/>
      <c r="AE109" s="30"/>
      <c r="AF109" s="30"/>
      <c r="AG109" s="30"/>
      <c r="AH109" s="34">
        <f>COUNTIF(C109:AG109,"●")</f>
        <v>0</v>
      </c>
      <c r="AI109" s="175"/>
      <c r="AJ109" s="177"/>
      <c r="AK109" s="91">
        <f>IF(AH109&gt;0,ROUNDDOWN(AH109/AI108,3),0)</f>
        <v>0</v>
      </c>
      <c r="AL109" s="89" t="str">
        <f>IF(AI108&gt;0,IF(OR(AH109&gt;=AJ108,AK109&gt;=0.285),"○","×"),"")</f>
        <v/>
      </c>
    </row>
    <row r="110" spans="2:40" ht="14.25" thickBot="1">
      <c r="B110" s="7">
        <f>$B$68</f>
        <v>2027</v>
      </c>
      <c r="C110" s="87" t="s">
        <v>38</v>
      </c>
      <c r="D110" s="87"/>
      <c r="E110" s="87"/>
      <c r="F110" s="87"/>
      <c r="G110" s="87"/>
      <c r="H110" s="87"/>
      <c r="I110" s="87"/>
      <c r="J110" s="87"/>
      <c r="K110" s="87"/>
      <c r="L110" s="87"/>
      <c r="M110" s="87"/>
      <c r="N110" s="87"/>
      <c r="O110" s="87"/>
      <c r="P110" s="87"/>
      <c r="Q110" s="87"/>
      <c r="R110" s="87"/>
      <c r="S110" s="87"/>
      <c r="T110" s="87"/>
      <c r="U110" s="87"/>
      <c r="V110" s="87"/>
      <c r="W110" s="87"/>
      <c r="X110" s="87"/>
      <c r="Y110" s="87"/>
      <c r="Z110" s="87"/>
      <c r="AA110" s="87"/>
      <c r="AB110" s="87"/>
      <c r="AC110" s="87"/>
      <c r="AD110" s="87"/>
      <c r="AE110" s="87"/>
      <c r="AF110" s="87"/>
      <c r="AG110" s="87"/>
    </row>
    <row r="111" spans="2:40" ht="13.5" customHeight="1">
      <c r="B111" s="10" t="s">
        <v>3</v>
      </c>
      <c r="C111" s="178">
        <v>7</v>
      </c>
      <c r="D111" s="179"/>
      <c r="E111" s="179"/>
      <c r="F111" s="179"/>
      <c r="G111" s="179"/>
      <c r="H111" s="179"/>
      <c r="I111" s="179"/>
      <c r="J111" s="179"/>
      <c r="K111" s="179"/>
      <c r="L111" s="179"/>
      <c r="M111" s="179"/>
      <c r="N111" s="179"/>
      <c r="O111" s="179"/>
      <c r="P111" s="179"/>
      <c r="Q111" s="179"/>
      <c r="R111" s="179"/>
      <c r="S111" s="179"/>
      <c r="T111" s="179"/>
      <c r="U111" s="179"/>
      <c r="V111" s="179"/>
      <c r="W111" s="179"/>
      <c r="X111" s="179"/>
      <c r="Y111" s="179"/>
      <c r="Z111" s="179"/>
      <c r="AA111" s="179"/>
      <c r="AB111" s="179"/>
      <c r="AC111" s="179"/>
      <c r="AD111" s="179"/>
      <c r="AE111" s="179"/>
      <c r="AF111" s="179"/>
      <c r="AG111" s="180"/>
      <c r="AH111" s="157" t="s">
        <v>4</v>
      </c>
      <c r="AI111" s="160" t="s">
        <v>5</v>
      </c>
      <c r="AJ111" s="163" t="s">
        <v>69</v>
      </c>
      <c r="AK111" s="164"/>
      <c r="AL111" s="165"/>
    </row>
    <row r="112" spans="2:40">
      <c r="B112" s="11" t="s">
        <v>6</v>
      </c>
      <c r="C112" s="12">
        <v>1</v>
      </c>
      <c r="D112" s="12">
        <v>2</v>
      </c>
      <c r="E112" s="12">
        <v>3</v>
      </c>
      <c r="F112" s="12">
        <v>4</v>
      </c>
      <c r="G112" s="12">
        <v>5</v>
      </c>
      <c r="H112" s="12">
        <v>6</v>
      </c>
      <c r="I112" s="12">
        <v>7</v>
      </c>
      <c r="J112" s="12">
        <v>8</v>
      </c>
      <c r="K112" s="12">
        <v>9</v>
      </c>
      <c r="L112" s="12">
        <v>10</v>
      </c>
      <c r="M112" s="12">
        <v>11</v>
      </c>
      <c r="N112" s="12">
        <v>12</v>
      </c>
      <c r="O112" s="12">
        <v>13</v>
      </c>
      <c r="P112" s="12">
        <v>14</v>
      </c>
      <c r="Q112" s="12">
        <v>15</v>
      </c>
      <c r="R112" s="12">
        <v>16</v>
      </c>
      <c r="S112" s="12">
        <v>17</v>
      </c>
      <c r="T112" s="12">
        <v>18</v>
      </c>
      <c r="U112" s="12">
        <v>19</v>
      </c>
      <c r="V112" s="12">
        <v>20</v>
      </c>
      <c r="W112" s="12">
        <v>21</v>
      </c>
      <c r="X112" s="12">
        <v>22</v>
      </c>
      <c r="Y112" s="12">
        <v>23</v>
      </c>
      <c r="Z112" s="12">
        <v>24</v>
      </c>
      <c r="AA112" s="12">
        <v>25</v>
      </c>
      <c r="AB112" s="12">
        <v>26</v>
      </c>
      <c r="AC112" s="12">
        <v>27</v>
      </c>
      <c r="AD112" s="12">
        <v>28</v>
      </c>
      <c r="AE112" s="12">
        <v>29</v>
      </c>
      <c r="AF112" s="12">
        <v>30</v>
      </c>
      <c r="AG112" s="12">
        <v>31</v>
      </c>
      <c r="AH112" s="158"/>
      <c r="AI112" s="161"/>
      <c r="AJ112" s="166"/>
      <c r="AK112" s="167"/>
      <c r="AL112" s="168"/>
    </row>
    <row r="113" spans="2:38">
      <c r="B113" s="11" t="s">
        <v>7</v>
      </c>
      <c r="C113" s="17" t="str">
        <f>IF(C112&gt;0,TEXT(DATE($B110,$C111,C112),"aaa"),"")</f>
        <v>木</v>
      </c>
      <c r="D113" s="17" t="str">
        <f t="shared" ref="D113:AG113" si="15">IF(D112&gt;0,TEXT(DATE($B110,$C111,D112),"aaa"),"")</f>
        <v>金</v>
      </c>
      <c r="E113" s="17" t="str">
        <f t="shared" si="15"/>
        <v>土</v>
      </c>
      <c r="F113" s="17" t="str">
        <f t="shared" si="15"/>
        <v>日</v>
      </c>
      <c r="G113" s="17" t="str">
        <f t="shared" si="15"/>
        <v>月</v>
      </c>
      <c r="H113" s="17" t="str">
        <f t="shared" si="15"/>
        <v>火</v>
      </c>
      <c r="I113" s="17" t="str">
        <f t="shared" si="15"/>
        <v>水</v>
      </c>
      <c r="J113" s="17" t="str">
        <f t="shared" si="15"/>
        <v>木</v>
      </c>
      <c r="K113" s="17" t="str">
        <f t="shared" si="15"/>
        <v>金</v>
      </c>
      <c r="L113" s="17" t="str">
        <f t="shared" si="15"/>
        <v>土</v>
      </c>
      <c r="M113" s="17" t="str">
        <f t="shared" si="15"/>
        <v>日</v>
      </c>
      <c r="N113" s="17" t="str">
        <f t="shared" si="15"/>
        <v>月</v>
      </c>
      <c r="O113" s="17" t="str">
        <f t="shared" si="15"/>
        <v>火</v>
      </c>
      <c r="P113" s="17" t="str">
        <f t="shared" si="15"/>
        <v>水</v>
      </c>
      <c r="Q113" s="17" t="str">
        <f t="shared" si="15"/>
        <v>木</v>
      </c>
      <c r="R113" s="17" t="str">
        <f t="shared" si="15"/>
        <v>金</v>
      </c>
      <c r="S113" s="17" t="str">
        <f t="shared" si="15"/>
        <v>土</v>
      </c>
      <c r="T113" s="17" t="str">
        <f t="shared" si="15"/>
        <v>日</v>
      </c>
      <c r="U113" s="17" t="str">
        <f t="shared" si="15"/>
        <v>月</v>
      </c>
      <c r="V113" s="17" t="str">
        <f t="shared" si="15"/>
        <v>火</v>
      </c>
      <c r="W113" s="17" t="str">
        <f t="shared" si="15"/>
        <v>水</v>
      </c>
      <c r="X113" s="17" t="str">
        <f t="shared" si="15"/>
        <v>木</v>
      </c>
      <c r="Y113" s="17" t="str">
        <f t="shared" si="15"/>
        <v>金</v>
      </c>
      <c r="Z113" s="17" t="str">
        <f t="shared" si="15"/>
        <v>土</v>
      </c>
      <c r="AA113" s="17" t="str">
        <f t="shared" si="15"/>
        <v>日</v>
      </c>
      <c r="AB113" s="17" t="str">
        <f t="shared" si="15"/>
        <v>月</v>
      </c>
      <c r="AC113" s="17" t="str">
        <f t="shared" si="15"/>
        <v>火</v>
      </c>
      <c r="AD113" s="17" t="str">
        <f t="shared" si="15"/>
        <v>水</v>
      </c>
      <c r="AE113" s="17" t="str">
        <f t="shared" si="15"/>
        <v>木</v>
      </c>
      <c r="AF113" s="17" t="str">
        <f t="shared" si="15"/>
        <v>金</v>
      </c>
      <c r="AG113" s="17" t="str">
        <f t="shared" si="15"/>
        <v>土</v>
      </c>
      <c r="AH113" s="158"/>
      <c r="AI113" s="161"/>
      <c r="AJ113" s="169" t="s">
        <v>70</v>
      </c>
      <c r="AK113" s="171" t="s">
        <v>71</v>
      </c>
      <c r="AL113" s="173" t="s">
        <v>72</v>
      </c>
    </row>
    <row r="114" spans="2:38" s="25" customFormat="1" ht="99.95" customHeight="1">
      <c r="B114" s="20" t="s">
        <v>15</v>
      </c>
      <c r="C114" s="111"/>
      <c r="D114" s="111"/>
      <c r="E114" s="111"/>
      <c r="F114" s="111"/>
      <c r="G114" s="111"/>
      <c r="H114" s="111"/>
      <c r="I114" s="111"/>
      <c r="J114" s="111"/>
      <c r="K114" s="111"/>
      <c r="L114" s="111"/>
      <c r="M114" s="111"/>
      <c r="N114" s="111"/>
      <c r="O114" s="111"/>
      <c r="P114" s="111"/>
      <c r="Q114" s="111"/>
      <c r="R114" s="111"/>
      <c r="S114" s="111"/>
      <c r="T114" s="111"/>
      <c r="U114" s="111"/>
      <c r="V114" s="111"/>
      <c r="W114" s="111"/>
      <c r="X114" s="111"/>
      <c r="Y114" s="111"/>
      <c r="Z114" s="111"/>
      <c r="AA114" s="111"/>
      <c r="AB114" s="111"/>
      <c r="AC114" s="111"/>
      <c r="AD114" s="111"/>
      <c r="AE114" s="111"/>
      <c r="AF114" s="111"/>
      <c r="AG114" s="111"/>
      <c r="AH114" s="159"/>
      <c r="AI114" s="162"/>
      <c r="AJ114" s="170"/>
      <c r="AK114" s="172"/>
      <c r="AL114" s="170"/>
    </row>
    <row r="115" spans="2:38" s="28" customFormat="1">
      <c r="B115" s="11" t="s">
        <v>16</v>
      </c>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27">
        <f>COUNTIF(C115:AG115,"●")</f>
        <v>0</v>
      </c>
      <c r="AI115" s="174"/>
      <c r="AJ115" s="176"/>
      <c r="AK115" s="90">
        <f>IF(AH115&gt;0,ROUNDDOWN(AH115/AI115,3),0)</f>
        <v>0</v>
      </c>
      <c r="AL115" s="88" t="str">
        <f>IF(AI115&gt;0,IF(OR(AH115&gt;=AJ115,AK115&gt;=0.285),"○","×"),"")</f>
        <v/>
      </c>
    </row>
    <row r="116" spans="2:38" s="28" customFormat="1" ht="14.25" thickBot="1">
      <c r="B116" s="77" t="s">
        <v>65</v>
      </c>
      <c r="C116" s="30"/>
      <c r="D116" s="30"/>
      <c r="E116" s="30"/>
      <c r="F116" s="30"/>
      <c r="G116" s="30"/>
      <c r="H116" s="30"/>
      <c r="I116" s="30"/>
      <c r="J116" s="30"/>
      <c r="K116" s="30"/>
      <c r="L116" s="30"/>
      <c r="M116" s="30"/>
      <c r="N116" s="30"/>
      <c r="O116" s="30"/>
      <c r="P116" s="30"/>
      <c r="Q116" s="30"/>
      <c r="R116" s="30"/>
      <c r="S116" s="30"/>
      <c r="T116" s="30"/>
      <c r="U116" s="30"/>
      <c r="V116" s="30"/>
      <c r="W116" s="30"/>
      <c r="X116" s="30"/>
      <c r="Y116" s="30"/>
      <c r="Z116" s="30"/>
      <c r="AA116" s="30"/>
      <c r="AB116" s="30"/>
      <c r="AC116" s="30"/>
      <c r="AD116" s="30"/>
      <c r="AE116" s="30"/>
      <c r="AF116" s="30"/>
      <c r="AG116" s="30"/>
      <c r="AH116" s="34">
        <f>COUNTIF(C116:AG116,"●")</f>
        <v>0</v>
      </c>
      <c r="AI116" s="175"/>
      <c r="AJ116" s="177"/>
      <c r="AK116" s="91">
        <f>IF(AH116&gt;0,ROUNDDOWN(AH116/AI115,3),0)</f>
        <v>0</v>
      </c>
      <c r="AL116" s="89" t="str">
        <f>IF(AI115&gt;0,IF(OR(AH116&gt;=AJ115,AK116&gt;=0.285),"○","×"),"")</f>
        <v/>
      </c>
    </row>
    <row r="117" spans="2:38" ht="14.25" thickBot="1">
      <c r="B117" s="7">
        <f>$B$68</f>
        <v>2027</v>
      </c>
      <c r="C117" s="87" t="s">
        <v>38</v>
      </c>
      <c r="D117" s="87"/>
      <c r="E117" s="87"/>
      <c r="F117" s="87"/>
      <c r="G117" s="87"/>
      <c r="H117" s="87"/>
      <c r="I117" s="87"/>
      <c r="J117" s="87"/>
      <c r="K117" s="87"/>
      <c r="L117" s="87"/>
      <c r="M117" s="87"/>
      <c r="N117" s="87"/>
      <c r="O117" s="87"/>
      <c r="P117" s="87"/>
      <c r="Q117" s="87"/>
      <c r="R117" s="87"/>
      <c r="S117" s="87"/>
      <c r="T117" s="87"/>
      <c r="U117" s="87"/>
      <c r="V117" s="87"/>
      <c r="W117" s="87"/>
      <c r="X117" s="87"/>
      <c r="Y117" s="87"/>
      <c r="Z117" s="87"/>
      <c r="AA117" s="87"/>
      <c r="AB117" s="87"/>
      <c r="AC117" s="87"/>
      <c r="AD117" s="87"/>
      <c r="AE117" s="87"/>
      <c r="AF117" s="87"/>
      <c r="AG117" s="87"/>
    </row>
    <row r="118" spans="2:38" ht="13.5" customHeight="1">
      <c r="B118" s="10" t="s">
        <v>3</v>
      </c>
      <c r="C118" s="178">
        <v>8</v>
      </c>
      <c r="D118" s="179"/>
      <c r="E118" s="179"/>
      <c r="F118" s="179"/>
      <c r="G118" s="179"/>
      <c r="H118" s="179"/>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G118" s="180"/>
      <c r="AH118" s="157" t="s">
        <v>4</v>
      </c>
      <c r="AI118" s="160" t="s">
        <v>5</v>
      </c>
      <c r="AJ118" s="163" t="s">
        <v>69</v>
      </c>
      <c r="AK118" s="164"/>
      <c r="AL118" s="165"/>
    </row>
    <row r="119" spans="2:38">
      <c r="B119" s="11" t="s">
        <v>6</v>
      </c>
      <c r="C119" s="12">
        <v>1</v>
      </c>
      <c r="D119" s="12">
        <v>2</v>
      </c>
      <c r="E119" s="12">
        <v>3</v>
      </c>
      <c r="F119" s="12">
        <v>4</v>
      </c>
      <c r="G119" s="12">
        <v>5</v>
      </c>
      <c r="H119" s="12">
        <v>6</v>
      </c>
      <c r="I119" s="12">
        <v>7</v>
      </c>
      <c r="J119" s="12">
        <v>8</v>
      </c>
      <c r="K119" s="12">
        <v>9</v>
      </c>
      <c r="L119" s="12">
        <v>10</v>
      </c>
      <c r="M119" s="12">
        <v>11</v>
      </c>
      <c r="N119" s="12">
        <v>12</v>
      </c>
      <c r="O119" s="12">
        <v>13</v>
      </c>
      <c r="P119" s="12">
        <v>14</v>
      </c>
      <c r="Q119" s="12">
        <v>15</v>
      </c>
      <c r="R119" s="12">
        <v>16</v>
      </c>
      <c r="S119" s="12">
        <v>17</v>
      </c>
      <c r="T119" s="12">
        <v>18</v>
      </c>
      <c r="U119" s="12">
        <v>19</v>
      </c>
      <c r="V119" s="12">
        <v>20</v>
      </c>
      <c r="W119" s="12">
        <v>21</v>
      </c>
      <c r="X119" s="12">
        <v>22</v>
      </c>
      <c r="Y119" s="12">
        <v>23</v>
      </c>
      <c r="Z119" s="12">
        <v>24</v>
      </c>
      <c r="AA119" s="12">
        <v>25</v>
      </c>
      <c r="AB119" s="12">
        <v>26</v>
      </c>
      <c r="AC119" s="12">
        <v>27</v>
      </c>
      <c r="AD119" s="12">
        <v>28</v>
      </c>
      <c r="AE119" s="12">
        <v>29</v>
      </c>
      <c r="AF119" s="12">
        <v>30</v>
      </c>
      <c r="AG119" s="12">
        <v>31</v>
      </c>
      <c r="AH119" s="158"/>
      <c r="AI119" s="161"/>
      <c r="AJ119" s="166"/>
      <c r="AK119" s="167"/>
      <c r="AL119" s="168"/>
    </row>
    <row r="120" spans="2:38">
      <c r="B120" s="11" t="s">
        <v>7</v>
      </c>
      <c r="C120" s="17" t="str">
        <f>IF(C119&gt;0,TEXT(DATE($B117,$C118,C119),"aaa"),"")</f>
        <v>日</v>
      </c>
      <c r="D120" s="17" t="str">
        <f t="shared" ref="D120:AG120" si="16">IF(D119&gt;0,TEXT(DATE($B117,$C118,D119),"aaa"),"")</f>
        <v>月</v>
      </c>
      <c r="E120" s="17" t="str">
        <f t="shared" si="16"/>
        <v>火</v>
      </c>
      <c r="F120" s="17" t="str">
        <f t="shared" si="16"/>
        <v>水</v>
      </c>
      <c r="G120" s="17" t="str">
        <f t="shared" si="16"/>
        <v>木</v>
      </c>
      <c r="H120" s="17" t="str">
        <f t="shared" si="16"/>
        <v>金</v>
      </c>
      <c r="I120" s="17" t="str">
        <f t="shared" si="16"/>
        <v>土</v>
      </c>
      <c r="J120" s="17" t="str">
        <f t="shared" si="16"/>
        <v>日</v>
      </c>
      <c r="K120" s="17" t="str">
        <f t="shared" si="16"/>
        <v>月</v>
      </c>
      <c r="L120" s="17" t="str">
        <f t="shared" si="16"/>
        <v>火</v>
      </c>
      <c r="M120" s="17" t="str">
        <f t="shared" si="16"/>
        <v>水</v>
      </c>
      <c r="N120" s="17" t="str">
        <f t="shared" si="16"/>
        <v>木</v>
      </c>
      <c r="O120" s="17" t="str">
        <f t="shared" si="16"/>
        <v>金</v>
      </c>
      <c r="P120" s="17" t="str">
        <f t="shared" si="16"/>
        <v>土</v>
      </c>
      <c r="Q120" s="17" t="str">
        <f t="shared" si="16"/>
        <v>日</v>
      </c>
      <c r="R120" s="17" t="str">
        <f t="shared" si="16"/>
        <v>月</v>
      </c>
      <c r="S120" s="17" t="str">
        <f t="shared" si="16"/>
        <v>火</v>
      </c>
      <c r="T120" s="17" t="str">
        <f t="shared" si="16"/>
        <v>水</v>
      </c>
      <c r="U120" s="17" t="str">
        <f t="shared" si="16"/>
        <v>木</v>
      </c>
      <c r="V120" s="17" t="str">
        <f t="shared" si="16"/>
        <v>金</v>
      </c>
      <c r="W120" s="17" t="str">
        <f t="shared" si="16"/>
        <v>土</v>
      </c>
      <c r="X120" s="17" t="str">
        <f t="shared" si="16"/>
        <v>日</v>
      </c>
      <c r="Y120" s="17" t="str">
        <f t="shared" si="16"/>
        <v>月</v>
      </c>
      <c r="Z120" s="17" t="str">
        <f t="shared" si="16"/>
        <v>火</v>
      </c>
      <c r="AA120" s="17" t="str">
        <f t="shared" si="16"/>
        <v>水</v>
      </c>
      <c r="AB120" s="17" t="str">
        <f t="shared" si="16"/>
        <v>木</v>
      </c>
      <c r="AC120" s="17" t="str">
        <f t="shared" si="16"/>
        <v>金</v>
      </c>
      <c r="AD120" s="17" t="str">
        <f t="shared" si="16"/>
        <v>土</v>
      </c>
      <c r="AE120" s="17" t="str">
        <f t="shared" si="16"/>
        <v>日</v>
      </c>
      <c r="AF120" s="17" t="str">
        <f t="shared" si="16"/>
        <v>月</v>
      </c>
      <c r="AG120" s="17" t="str">
        <f t="shared" si="16"/>
        <v>火</v>
      </c>
      <c r="AH120" s="158"/>
      <c r="AI120" s="161"/>
      <c r="AJ120" s="169" t="s">
        <v>70</v>
      </c>
      <c r="AK120" s="171" t="s">
        <v>71</v>
      </c>
      <c r="AL120" s="173" t="s">
        <v>72</v>
      </c>
    </row>
    <row r="121" spans="2:38" s="25" customFormat="1" ht="99.95" customHeight="1">
      <c r="B121" s="20" t="s">
        <v>15</v>
      </c>
      <c r="C121" s="111"/>
      <c r="D121" s="111"/>
      <c r="E121" s="111"/>
      <c r="F121" s="111"/>
      <c r="G121" s="111"/>
      <c r="H121" s="111"/>
      <c r="I121" s="111"/>
      <c r="J121" s="111"/>
      <c r="K121" s="111"/>
      <c r="L121" s="111"/>
      <c r="M121" s="111"/>
      <c r="N121" s="111"/>
      <c r="O121" s="111"/>
      <c r="P121" s="111"/>
      <c r="Q121" s="111"/>
      <c r="R121" s="111"/>
      <c r="S121" s="111"/>
      <c r="T121" s="111"/>
      <c r="U121" s="111"/>
      <c r="V121" s="111"/>
      <c r="W121" s="111"/>
      <c r="X121" s="111"/>
      <c r="Y121" s="111"/>
      <c r="Z121" s="111"/>
      <c r="AA121" s="111"/>
      <c r="AB121" s="111"/>
      <c r="AC121" s="111"/>
      <c r="AD121" s="111"/>
      <c r="AE121" s="111"/>
      <c r="AF121" s="111"/>
      <c r="AG121" s="111"/>
      <c r="AH121" s="159"/>
      <c r="AI121" s="162"/>
      <c r="AJ121" s="170"/>
      <c r="AK121" s="172"/>
      <c r="AL121" s="170"/>
    </row>
    <row r="122" spans="2:38" s="28" customFormat="1">
      <c r="B122" s="11" t="s">
        <v>16</v>
      </c>
      <c r="C122" s="109"/>
      <c r="D122" s="109"/>
      <c r="E122" s="109"/>
      <c r="F122" s="109"/>
      <c r="G122" s="109"/>
      <c r="H122" s="109"/>
      <c r="I122" s="109"/>
      <c r="J122" s="109"/>
      <c r="K122" s="109"/>
      <c r="L122" s="109"/>
      <c r="M122" s="109"/>
      <c r="N122" s="109"/>
      <c r="O122" s="114"/>
      <c r="P122" s="114"/>
      <c r="Q122" s="114"/>
      <c r="R122" s="109"/>
      <c r="S122" s="109"/>
      <c r="T122" s="109"/>
      <c r="U122" s="109"/>
      <c r="V122" s="109"/>
      <c r="W122" s="109"/>
      <c r="X122" s="109"/>
      <c r="Y122" s="109"/>
      <c r="Z122" s="109"/>
      <c r="AA122" s="109"/>
      <c r="AB122" s="109"/>
      <c r="AC122" s="109"/>
      <c r="AD122" s="109"/>
      <c r="AE122" s="109"/>
      <c r="AF122" s="109"/>
      <c r="AG122" s="109"/>
      <c r="AH122" s="27">
        <f>COUNTIF(C122:AG122,"●")</f>
        <v>0</v>
      </c>
      <c r="AI122" s="174"/>
      <c r="AJ122" s="176"/>
      <c r="AK122" s="90">
        <f>IF(AH122&gt;0,ROUNDDOWN(AH122/AI122,3),0)</f>
        <v>0</v>
      </c>
      <c r="AL122" s="88" t="str">
        <f>IF(AI122&gt;0,IF(OR(AH122&gt;=AJ122,AK122&gt;=0.285),"○","×"),"")</f>
        <v/>
      </c>
    </row>
    <row r="123" spans="2:38" s="28" customFormat="1" ht="14.25" thickBot="1">
      <c r="B123" s="77" t="s">
        <v>65</v>
      </c>
      <c r="C123" s="30"/>
      <c r="D123" s="30"/>
      <c r="E123" s="30"/>
      <c r="F123" s="30"/>
      <c r="G123" s="30"/>
      <c r="H123" s="30"/>
      <c r="I123" s="30"/>
      <c r="J123" s="30"/>
      <c r="K123" s="30"/>
      <c r="L123" s="30"/>
      <c r="M123" s="30"/>
      <c r="N123" s="30"/>
      <c r="O123" s="39"/>
      <c r="P123" s="39"/>
      <c r="Q123" s="39"/>
      <c r="R123" s="30"/>
      <c r="S123" s="30"/>
      <c r="T123" s="30"/>
      <c r="U123" s="30"/>
      <c r="V123" s="30"/>
      <c r="W123" s="30"/>
      <c r="X123" s="30"/>
      <c r="Y123" s="30"/>
      <c r="Z123" s="30"/>
      <c r="AA123" s="30"/>
      <c r="AB123" s="30"/>
      <c r="AC123" s="30"/>
      <c r="AD123" s="30"/>
      <c r="AE123" s="30"/>
      <c r="AF123" s="30"/>
      <c r="AG123" s="30"/>
      <c r="AH123" s="34">
        <f>COUNTIF(C123:AG123,"●")</f>
        <v>0</v>
      </c>
      <c r="AI123" s="175"/>
      <c r="AJ123" s="177"/>
      <c r="AK123" s="91">
        <f>IF(AH123&gt;0,ROUNDDOWN(AH123/AI122,3),0)</f>
        <v>0</v>
      </c>
      <c r="AL123" s="89" t="str">
        <f>IF(AI122&gt;0,IF(OR(AH123&gt;=AJ122,AK123&gt;=0.285),"○","×"),"")</f>
        <v/>
      </c>
    </row>
    <row r="124" spans="2:38" ht="14.25" thickBot="1">
      <c r="B124" s="7">
        <f>$B$68</f>
        <v>2027</v>
      </c>
      <c r="C124" s="87" t="s">
        <v>38</v>
      </c>
      <c r="D124" s="87"/>
      <c r="E124" s="87"/>
      <c r="F124" s="87"/>
      <c r="G124" s="87"/>
      <c r="H124" s="87"/>
      <c r="I124" s="87"/>
      <c r="J124" s="87"/>
      <c r="K124" s="87"/>
      <c r="L124" s="87"/>
      <c r="M124" s="87"/>
      <c r="N124" s="87"/>
      <c r="O124" s="87"/>
      <c r="P124" s="87"/>
      <c r="Q124" s="87"/>
      <c r="R124" s="87"/>
      <c r="S124" s="87"/>
      <c r="T124" s="87"/>
      <c r="U124" s="87"/>
      <c r="V124" s="87"/>
      <c r="W124" s="87"/>
      <c r="X124" s="87"/>
      <c r="Y124" s="87"/>
      <c r="Z124" s="87"/>
      <c r="AA124" s="87"/>
      <c r="AB124" s="87"/>
      <c r="AC124" s="87"/>
      <c r="AD124" s="87"/>
      <c r="AE124" s="87"/>
      <c r="AF124" s="87"/>
      <c r="AG124" s="87"/>
    </row>
    <row r="125" spans="2:38" ht="13.5" customHeight="1">
      <c r="B125" s="10" t="s">
        <v>3</v>
      </c>
      <c r="C125" s="178">
        <v>9</v>
      </c>
      <c r="D125" s="179"/>
      <c r="E125" s="179"/>
      <c r="F125" s="179"/>
      <c r="G125" s="179"/>
      <c r="H125" s="179"/>
      <c r="I125" s="179"/>
      <c r="J125" s="179"/>
      <c r="K125" s="179"/>
      <c r="L125" s="179"/>
      <c r="M125" s="179"/>
      <c r="N125" s="179"/>
      <c r="O125" s="179"/>
      <c r="P125" s="179"/>
      <c r="Q125" s="179"/>
      <c r="R125" s="179"/>
      <c r="S125" s="179"/>
      <c r="T125" s="179"/>
      <c r="U125" s="179"/>
      <c r="V125" s="179"/>
      <c r="W125" s="179"/>
      <c r="X125" s="179"/>
      <c r="Y125" s="179"/>
      <c r="Z125" s="179"/>
      <c r="AA125" s="179"/>
      <c r="AB125" s="179"/>
      <c r="AC125" s="179"/>
      <c r="AD125" s="179"/>
      <c r="AE125" s="179"/>
      <c r="AF125" s="179"/>
      <c r="AG125" s="180"/>
      <c r="AH125" s="157" t="s">
        <v>4</v>
      </c>
      <c r="AI125" s="160" t="s">
        <v>5</v>
      </c>
      <c r="AJ125" s="163" t="s">
        <v>69</v>
      </c>
      <c r="AK125" s="164"/>
      <c r="AL125" s="165"/>
    </row>
    <row r="126" spans="2:38">
      <c r="B126" s="11" t="s">
        <v>6</v>
      </c>
      <c r="C126" s="12">
        <v>1</v>
      </c>
      <c r="D126" s="12">
        <v>2</v>
      </c>
      <c r="E126" s="12">
        <v>3</v>
      </c>
      <c r="F126" s="12">
        <v>4</v>
      </c>
      <c r="G126" s="12">
        <v>5</v>
      </c>
      <c r="H126" s="12">
        <v>6</v>
      </c>
      <c r="I126" s="12">
        <v>7</v>
      </c>
      <c r="J126" s="12">
        <v>8</v>
      </c>
      <c r="K126" s="12">
        <v>9</v>
      </c>
      <c r="L126" s="12">
        <v>10</v>
      </c>
      <c r="M126" s="12">
        <v>11</v>
      </c>
      <c r="N126" s="12">
        <v>12</v>
      </c>
      <c r="O126" s="12">
        <v>13</v>
      </c>
      <c r="P126" s="12">
        <v>14</v>
      </c>
      <c r="Q126" s="12">
        <v>15</v>
      </c>
      <c r="R126" s="12">
        <v>16</v>
      </c>
      <c r="S126" s="12">
        <v>17</v>
      </c>
      <c r="T126" s="12">
        <v>18</v>
      </c>
      <c r="U126" s="12">
        <v>19</v>
      </c>
      <c r="V126" s="12">
        <v>20</v>
      </c>
      <c r="W126" s="12">
        <v>21</v>
      </c>
      <c r="X126" s="12">
        <v>22</v>
      </c>
      <c r="Y126" s="12">
        <v>23</v>
      </c>
      <c r="Z126" s="12">
        <v>24</v>
      </c>
      <c r="AA126" s="12">
        <v>25</v>
      </c>
      <c r="AB126" s="12">
        <v>26</v>
      </c>
      <c r="AC126" s="12">
        <v>27</v>
      </c>
      <c r="AD126" s="12">
        <v>28</v>
      </c>
      <c r="AE126" s="12">
        <v>29</v>
      </c>
      <c r="AF126" s="12">
        <v>30</v>
      </c>
      <c r="AG126" s="12"/>
      <c r="AH126" s="158"/>
      <c r="AI126" s="161"/>
      <c r="AJ126" s="166"/>
      <c r="AK126" s="167"/>
      <c r="AL126" s="168"/>
    </row>
    <row r="127" spans="2:38">
      <c r="B127" s="11" t="s">
        <v>7</v>
      </c>
      <c r="C127" s="17" t="str">
        <f>IF(C126&gt;0,TEXT(DATE($B124,$C125,C126),"aaa"),"")</f>
        <v>水</v>
      </c>
      <c r="D127" s="17" t="str">
        <f t="shared" ref="D127:AG127" si="17">IF(D126&gt;0,TEXT(DATE($B124,$C125,D126),"aaa"),"")</f>
        <v>木</v>
      </c>
      <c r="E127" s="17" t="str">
        <f t="shared" si="17"/>
        <v>金</v>
      </c>
      <c r="F127" s="17" t="str">
        <f t="shared" si="17"/>
        <v>土</v>
      </c>
      <c r="G127" s="17" t="str">
        <f t="shared" si="17"/>
        <v>日</v>
      </c>
      <c r="H127" s="17" t="str">
        <f t="shared" si="17"/>
        <v>月</v>
      </c>
      <c r="I127" s="17" t="str">
        <f t="shared" si="17"/>
        <v>火</v>
      </c>
      <c r="J127" s="17" t="str">
        <f t="shared" si="17"/>
        <v>水</v>
      </c>
      <c r="K127" s="17" t="str">
        <f t="shared" si="17"/>
        <v>木</v>
      </c>
      <c r="L127" s="17" t="str">
        <f t="shared" si="17"/>
        <v>金</v>
      </c>
      <c r="M127" s="17" t="str">
        <f t="shared" si="17"/>
        <v>土</v>
      </c>
      <c r="N127" s="17" t="str">
        <f t="shared" si="17"/>
        <v>日</v>
      </c>
      <c r="O127" s="17" t="str">
        <f t="shared" si="17"/>
        <v>月</v>
      </c>
      <c r="P127" s="17" t="str">
        <f t="shared" si="17"/>
        <v>火</v>
      </c>
      <c r="Q127" s="17" t="str">
        <f t="shared" si="17"/>
        <v>水</v>
      </c>
      <c r="R127" s="17" t="str">
        <f t="shared" si="17"/>
        <v>木</v>
      </c>
      <c r="S127" s="17" t="str">
        <f t="shared" si="17"/>
        <v>金</v>
      </c>
      <c r="T127" s="17" t="str">
        <f t="shared" si="17"/>
        <v>土</v>
      </c>
      <c r="U127" s="17" t="str">
        <f t="shared" si="17"/>
        <v>日</v>
      </c>
      <c r="V127" s="17" t="str">
        <f t="shared" si="17"/>
        <v>月</v>
      </c>
      <c r="W127" s="17" t="str">
        <f t="shared" si="17"/>
        <v>火</v>
      </c>
      <c r="X127" s="17" t="str">
        <f t="shared" si="17"/>
        <v>水</v>
      </c>
      <c r="Y127" s="17" t="str">
        <f t="shared" si="17"/>
        <v>木</v>
      </c>
      <c r="Z127" s="17" t="str">
        <f t="shared" si="17"/>
        <v>金</v>
      </c>
      <c r="AA127" s="17" t="str">
        <f t="shared" si="17"/>
        <v>土</v>
      </c>
      <c r="AB127" s="17" t="str">
        <f t="shared" si="17"/>
        <v>日</v>
      </c>
      <c r="AC127" s="17" t="str">
        <f t="shared" si="17"/>
        <v>月</v>
      </c>
      <c r="AD127" s="17" t="str">
        <f t="shared" si="17"/>
        <v>火</v>
      </c>
      <c r="AE127" s="17" t="str">
        <f t="shared" si="17"/>
        <v>水</v>
      </c>
      <c r="AF127" s="17" t="str">
        <f t="shared" si="17"/>
        <v>木</v>
      </c>
      <c r="AG127" s="17" t="str">
        <f t="shared" si="17"/>
        <v/>
      </c>
      <c r="AH127" s="158"/>
      <c r="AI127" s="161"/>
      <c r="AJ127" s="169" t="s">
        <v>70</v>
      </c>
      <c r="AK127" s="171" t="s">
        <v>71</v>
      </c>
      <c r="AL127" s="173" t="s">
        <v>72</v>
      </c>
    </row>
    <row r="128" spans="2:38" s="25" customFormat="1" ht="99.95" customHeight="1">
      <c r="B128" s="20" t="s">
        <v>15</v>
      </c>
      <c r="C128" s="111"/>
      <c r="D128" s="22"/>
      <c r="E128" s="22"/>
      <c r="F128" s="22"/>
      <c r="G128" s="22"/>
      <c r="H128" s="22"/>
      <c r="I128" s="22"/>
      <c r="J128" s="22"/>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111"/>
      <c r="AH128" s="159"/>
      <c r="AI128" s="162"/>
      <c r="AJ128" s="170"/>
      <c r="AK128" s="172"/>
      <c r="AL128" s="170"/>
    </row>
    <row r="129" spans="2:38" s="28" customFormat="1">
      <c r="B129" s="11" t="s">
        <v>16</v>
      </c>
      <c r="C129" s="109"/>
      <c r="D129" s="109"/>
      <c r="E129" s="109"/>
      <c r="F129" s="109"/>
      <c r="G129" s="109"/>
      <c r="H129" s="109"/>
      <c r="I129" s="109"/>
      <c r="J129" s="109"/>
      <c r="K129" s="109"/>
      <c r="L129" s="109"/>
      <c r="M129" s="109"/>
      <c r="N129" s="109"/>
      <c r="O129" s="109"/>
      <c r="P129" s="109"/>
      <c r="Q129" s="109"/>
      <c r="R129" s="109"/>
      <c r="S129" s="109"/>
      <c r="T129" s="109"/>
      <c r="U129" s="109"/>
      <c r="V129" s="109"/>
      <c r="W129" s="109"/>
      <c r="X129" s="109"/>
      <c r="Y129" s="109"/>
      <c r="Z129" s="109"/>
      <c r="AA129" s="109"/>
      <c r="AB129" s="109"/>
      <c r="AC129" s="109"/>
      <c r="AD129" s="109"/>
      <c r="AE129" s="109"/>
      <c r="AF129" s="109"/>
      <c r="AG129" s="109"/>
      <c r="AH129" s="27">
        <f>COUNTIF(C129:AG129,"●")</f>
        <v>0</v>
      </c>
      <c r="AI129" s="174"/>
      <c r="AJ129" s="176"/>
      <c r="AK129" s="90">
        <f>IF(AH129&gt;0,ROUNDDOWN(AH129/AI129,3),0)</f>
        <v>0</v>
      </c>
      <c r="AL129" s="88" t="str">
        <f>IF(AI129&gt;0,IF(OR(AH129&gt;=AJ129,AK129&gt;=0.285),"○","×"),"")</f>
        <v/>
      </c>
    </row>
    <row r="130" spans="2:38" s="28" customFormat="1" ht="14.25" thickBot="1">
      <c r="B130" s="77" t="s">
        <v>65</v>
      </c>
      <c r="C130" s="30"/>
      <c r="D130" s="30"/>
      <c r="E130" s="30"/>
      <c r="F130" s="30"/>
      <c r="G130" s="30"/>
      <c r="H130" s="30"/>
      <c r="I130" s="30"/>
      <c r="J130" s="30"/>
      <c r="K130" s="30"/>
      <c r="L130" s="30"/>
      <c r="M130" s="30"/>
      <c r="N130" s="30"/>
      <c r="O130" s="30"/>
      <c r="P130" s="30"/>
      <c r="Q130" s="30"/>
      <c r="R130" s="30"/>
      <c r="S130" s="30"/>
      <c r="T130" s="30"/>
      <c r="U130" s="30"/>
      <c r="V130" s="30"/>
      <c r="W130" s="30"/>
      <c r="X130" s="30"/>
      <c r="Y130" s="30"/>
      <c r="Z130" s="30"/>
      <c r="AA130" s="30"/>
      <c r="AB130" s="30"/>
      <c r="AC130" s="30"/>
      <c r="AD130" s="30"/>
      <c r="AE130" s="30"/>
      <c r="AF130" s="30"/>
      <c r="AG130" s="30"/>
      <c r="AH130" s="34">
        <f>COUNTIF(C130:AG130,"●")</f>
        <v>0</v>
      </c>
      <c r="AI130" s="175"/>
      <c r="AJ130" s="177"/>
      <c r="AK130" s="91">
        <f>IF(AH130&gt;0,ROUNDDOWN(AH130/AI129,3),0)</f>
        <v>0</v>
      </c>
      <c r="AL130" s="89" t="str">
        <f>IF(AI129&gt;0,IF(OR(AH130&gt;=AJ129,AK130&gt;=0.285),"○","×"),"")</f>
        <v/>
      </c>
    </row>
    <row r="131" spans="2:38" ht="14.25" thickBot="1">
      <c r="B131" s="7">
        <f>$B$68</f>
        <v>2027</v>
      </c>
      <c r="C131" s="87" t="s">
        <v>38</v>
      </c>
      <c r="D131" s="87"/>
      <c r="E131" s="87"/>
      <c r="F131" s="87"/>
      <c r="G131" s="87"/>
      <c r="H131" s="87"/>
      <c r="I131" s="87"/>
      <c r="J131" s="87"/>
      <c r="K131" s="87"/>
      <c r="L131" s="87"/>
      <c r="M131" s="87"/>
      <c r="N131" s="87"/>
      <c r="O131" s="87"/>
      <c r="P131" s="87"/>
      <c r="Q131" s="87"/>
      <c r="R131" s="87"/>
      <c r="S131" s="87"/>
      <c r="T131" s="87"/>
      <c r="U131" s="87"/>
      <c r="V131" s="87"/>
      <c r="W131" s="87"/>
      <c r="X131" s="87"/>
      <c r="Y131" s="87"/>
      <c r="Z131" s="87"/>
      <c r="AA131" s="87"/>
      <c r="AB131" s="87"/>
      <c r="AC131" s="87"/>
      <c r="AD131" s="87"/>
      <c r="AE131" s="87"/>
      <c r="AF131" s="87"/>
      <c r="AG131" s="87"/>
    </row>
    <row r="132" spans="2:38" ht="13.5" customHeight="1">
      <c r="B132" s="10" t="s">
        <v>3</v>
      </c>
      <c r="C132" s="178">
        <v>10</v>
      </c>
      <c r="D132" s="179"/>
      <c r="E132" s="179"/>
      <c r="F132" s="179"/>
      <c r="G132" s="179"/>
      <c r="H132" s="179"/>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G132" s="180"/>
      <c r="AH132" s="157" t="s">
        <v>4</v>
      </c>
      <c r="AI132" s="160" t="s">
        <v>5</v>
      </c>
      <c r="AJ132" s="163" t="s">
        <v>69</v>
      </c>
      <c r="AK132" s="164"/>
      <c r="AL132" s="165"/>
    </row>
    <row r="133" spans="2:38">
      <c r="B133" s="11" t="s">
        <v>6</v>
      </c>
      <c r="C133" s="12">
        <v>1</v>
      </c>
      <c r="D133" s="12">
        <v>2</v>
      </c>
      <c r="E133" s="12">
        <v>3</v>
      </c>
      <c r="F133" s="12">
        <v>4</v>
      </c>
      <c r="G133" s="12">
        <v>5</v>
      </c>
      <c r="H133" s="12">
        <v>6</v>
      </c>
      <c r="I133" s="12">
        <v>7</v>
      </c>
      <c r="J133" s="12">
        <v>8</v>
      </c>
      <c r="K133" s="12">
        <v>9</v>
      </c>
      <c r="L133" s="12">
        <v>10</v>
      </c>
      <c r="M133" s="12">
        <v>11</v>
      </c>
      <c r="N133" s="12">
        <v>12</v>
      </c>
      <c r="O133" s="12">
        <v>13</v>
      </c>
      <c r="P133" s="12">
        <v>14</v>
      </c>
      <c r="Q133" s="12">
        <v>15</v>
      </c>
      <c r="R133" s="12">
        <v>16</v>
      </c>
      <c r="S133" s="12">
        <v>17</v>
      </c>
      <c r="T133" s="12">
        <v>18</v>
      </c>
      <c r="U133" s="12">
        <v>19</v>
      </c>
      <c r="V133" s="12">
        <v>20</v>
      </c>
      <c r="W133" s="12">
        <v>21</v>
      </c>
      <c r="X133" s="12">
        <v>22</v>
      </c>
      <c r="Y133" s="12">
        <v>23</v>
      </c>
      <c r="Z133" s="12">
        <v>24</v>
      </c>
      <c r="AA133" s="12">
        <v>25</v>
      </c>
      <c r="AB133" s="12">
        <v>26</v>
      </c>
      <c r="AC133" s="12">
        <v>27</v>
      </c>
      <c r="AD133" s="12">
        <v>28</v>
      </c>
      <c r="AE133" s="12">
        <v>29</v>
      </c>
      <c r="AF133" s="12">
        <v>30</v>
      </c>
      <c r="AG133" s="12">
        <v>31</v>
      </c>
      <c r="AH133" s="158"/>
      <c r="AI133" s="161"/>
      <c r="AJ133" s="166"/>
      <c r="AK133" s="167"/>
      <c r="AL133" s="168"/>
    </row>
    <row r="134" spans="2:38">
      <c r="B134" s="11" t="s">
        <v>7</v>
      </c>
      <c r="C134" s="17" t="str">
        <f>IF(C133&gt;0,TEXT(DATE($B131,$C132,C133),"aaa"),"")</f>
        <v>金</v>
      </c>
      <c r="D134" s="17" t="str">
        <f t="shared" ref="D134:AG134" si="18">IF(D133&gt;0,TEXT(DATE($B131,$C132,D133),"aaa"),"")</f>
        <v>土</v>
      </c>
      <c r="E134" s="17" t="str">
        <f t="shared" si="18"/>
        <v>日</v>
      </c>
      <c r="F134" s="17" t="str">
        <f t="shared" si="18"/>
        <v>月</v>
      </c>
      <c r="G134" s="17" t="str">
        <f t="shared" si="18"/>
        <v>火</v>
      </c>
      <c r="H134" s="17" t="str">
        <f t="shared" si="18"/>
        <v>水</v>
      </c>
      <c r="I134" s="17" t="str">
        <f t="shared" si="18"/>
        <v>木</v>
      </c>
      <c r="J134" s="17" t="str">
        <f t="shared" si="18"/>
        <v>金</v>
      </c>
      <c r="K134" s="17" t="str">
        <f t="shared" si="18"/>
        <v>土</v>
      </c>
      <c r="L134" s="17" t="str">
        <f t="shared" si="18"/>
        <v>日</v>
      </c>
      <c r="M134" s="17" t="str">
        <f t="shared" si="18"/>
        <v>月</v>
      </c>
      <c r="N134" s="17" t="str">
        <f t="shared" si="18"/>
        <v>火</v>
      </c>
      <c r="O134" s="17" t="str">
        <f t="shared" si="18"/>
        <v>水</v>
      </c>
      <c r="P134" s="17" t="str">
        <f t="shared" si="18"/>
        <v>木</v>
      </c>
      <c r="Q134" s="17" t="str">
        <f t="shared" si="18"/>
        <v>金</v>
      </c>
      <c r="R134" s="17" t="str">
        <f t="shared" si="18"/>
        <v>土</v>
      </c>
      <c r="S134" s="17" t="str">
        <f t="shared" si="18"/>
        <v>日</v>
      </c>
      <c r="T134" s="17" t="str">
        <f t="shared" si="18"/>
        <v>月</v>
      </c>
      <c r="U134" s="17" t="str">
        <f t="shared" si="18"/>
        <v>火</v>
      </c>
      <c r="V134" s="17" t="str">
        <f t="shared" si="18"/>
        <v>水</v>
      </c>
      <c r="W134" s="17" t="str">
        <f t="shared" si="18"/>
        <v>木</v>
      </c>
      <c r="X134" s="17" t="str">
        <f t="shared" si="18"/>
        <v>金</v>
      </c>
      <c r="Y134" s="17" t="str">
        <f t="shared" si="18"/>
        <v>土</v>
      </c>
      <c r="Z134" s="17" t="str">
        <f t="shared" si="18"/>
        <v>日</v>
      </c>
      <c r="AA134" s="17" t="str">
        <f t="shared" si="18"/>
        <v>月</v>
      </c>
      <c r="AB134" s="17" t="str">
        <f t="shared" si="18"/>
        <v>火</v>
      </c>
      <c r="AC134" s="17" t="str">
        <f t="shared" si="18"/>
        <v>水</v>
      </c>
      <c r="AD134" s="17" t="str">
        <f t="shared" si="18"/>
        <v>木</v>
      </c>
      <c r="AE134" s="17" t="str">
        <f t="shared" si="18"/>
        <v>金</v>
      </c>
      <c r="AF134" s="17" t="str">
        <f t="shared" si="18"/>
        <v>土</v>
      </c>
      <c r="AG134" s="17" t="str">
        <f t="shared" si="18"/>
        <v>日</v>
      </c>
      <c r="AH134" s="158"/>
      <c r="AI134" s="161"/>
      <c r="AJ134" s="169" t="s">
        <v>70</v>
      </c>
      <c r="AK134" s="171" t="s">
        <v>71</v>
      </c>
      <c r="AL134" s="173" t="s">
        <v>72</v>
      </c>
    </row>
    <row r="135" spans="2:38" s="25" customFormat="1" ht="99.95" customHeight="1">
      <c r="B135" s="20" t="s">
        <v>15</v>
      </c>
      <c r="C135" s="22"/>
      <c r="D135" s="22"/>
      <c r="E135" s="22"/>
      <c r="F135" s="22"/>
      <c r="G135" s="111"/>
      <c r="H135" s="22"/>
      <c r="I135" s="22"/>
      <c r="J135" s="22"/>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159"/>
      <c r="AI135" s="162"/>
      <c r="AJ135" s="170"/>
      <c r="AK135" s="172"/>
      <c r="AL135" s="170"/>
    </row>
    <row r="136" spans="2:38" s="28" customFormat="1">
      <c r="B136" s="11" t="s">
        <v>16</v>
      </c>
      <c r="C136" s="109"/>
      <c r="D136" s="109"/>
      <c r="E136" s="109"/>
      <c r="F136" s="109"/>
      <c r="G136" s="109"/>
      <c r="H136" s="109"/>
      <c r="I136" s="109"/>
      <c r="J136" s="109"/>
      <c r="K136" s="109"/>
      <c r="L136" s="109"/>
      <c r="M136" s="109"/>
      <c r="N136" s="109"/>
      <c r="O136" s="109"/>
      <c r="P136" s="109"/>
      <c r="Q136" s="109"/>
      <c r="R136" s="109"/>
      <c r="S136" s="109"/>
      <c r="T136" s="109"/>
      <c r="U136" s="109"/>
      <c r="V136" s="109"/>
      <c r="W136" s="109"/>
      <c r="X136" s="109"/>
      <c r="Y136" s="109"/>
      <c r="Z136" s="109"/>
      <c r="AA136" s="109"/>
      <c r="AB136" s="109"/>
      <c r="AC136" s="109"/>
      <c r="AD136" s="109"/>
      <c r="AE136" s="109"/>
      <c r="AF136" s="109"/>
      <c r="AG136" s="109"/>
      <c r="AH136" s="27">
        <f>COUNTIF(C136:AG136,"●")</f>
        <v>0</v>
      </c>
      <c r="AI136" s="174"/>
      <c r="AJ136" s="176"/>
      <c r="AK136" s="90">
        <f>IF(AH136&gt;0,ROUNDDOWN(AH136/AI136,3),0)</f>
        <v>0</v>
      </c>
      <c r="AL136" s="88" t="str">
        <f>IF(AI136&gt;0,IF(OR(AH136&gt;=AJ136,AK136&gt;=0.285),"○","×"),"")</f>
        <v/>
      </c>
    </row>
    <row r="137" spans="2:38" s="28" customFormat="1" ht="14.25" thickBot="1">
      <c r="B137" s="77" t="s">
        <v>65</v>
      </c>
      <c r="C137" s="30"/>
      <c r="D137" s="30"/>
      <c r="E137" s="30"/>
      <c r="F137" s="30"/>
      <c r="G137" s="30"/>
      <c r="H137" s="30"/>
      <c r="I137" s="30"/>
      <c r="J137" s="30"/>
      <c r="K137" s="30"/>
      <c r="L137" s="30"/>
      <c r="M137" s="30"/>
      <c r="N137" s="30"/>
      <c r="O137" s="30"/>
      <c r="P137" s="30"/>
      <c r="Q137" s="30"/>
      <c r="R137" s="30"/>
      <c r="S137" s="30"/>
      <c r="T137" s="30"/>
      <c r="U137" s="30"/>
      <c r="V137" s="30"/>
      <c r="W137" s="30"/>
      <c r="X137" s="30"/>
      <c r="Y137" s="30"/>
      <c r="Z137" s="30"/>
      <c r="AA137" s="30"/>
      <c r="AB137" s="30"/>
      <c r="AC137" s="30"/>
      <c r="AD137" s="30"/>
      <c r="AE137" s="30"/>
      <c r="AF137" s="30"/>
      <c r="AG137" s="30"/>
      <c r="AH137" s="34">
        <f>COUNTIF(C137:AG137,"●")</f>
        <v>0</v>
      </c>
      <c r="AI137" s="175"/>
      <c r="AJ137" s="177"/>
      <c r="AK137" s="91">
        <f>IF(AH137&gt;0,ROUNDDOWN(AH137/AI136,3),0)</f>
        <v>0</v>
      </c>
      <c r="AL137" s="89" t="str">
        <f>IF(AI136&gt;0,IF(OR(AH137&gt;=AJ136,AK137&gt;=0.285),"○","×"),"")</f>
        <v/>
      </c>
    </row>
    <row r="138" spans="2:38" ht="14.25" thickBot="1">
      <c r="B138" s="7">
        <f>$B$68</f>
        <v>2027</v>
      </c>
      <c r="C138" s="87" t="s">
        <v>38</v>
      </c>
      <c r="D138" s="87"/>
      <c r="E138" s="87"/>
      <c r="F138" s="87"/>
      <c r="G138" s="87"/>
      <c r="H138" s="87"/>
      <c r="I138" s="87"/>
      <c r="J138" s="87"/>
      <c r="K138" s="87"/>
      <c r="L138" s="87"/>
      <c r="M138" s="87"/>
      <c r="N138" s="87"/>
      <c r="O138" s="87"/>
      <c r="P138" s="87"/>
      <c r="Q138" s="87"/>
      <c r="R138" s="87"/>
      <c r="S138" s="87"/>
      <c r="T138" s="87"/>
      <c r="U138" s="87"/>
      <c r="V138" s="87"/>
      <c r="W138" s="87"/>
      <c r="X138" s="87"/>
      <c r="Y138" s="87"/>
      <c r="Z138" s="87"/>
      <c r="AA138" s="87"/>
      <c r="AB138" s="87"/>
      <c r="AC138" s="87"/>
      <c r="AD138" s="87"/>
      <c r="AE138" s="87"/>
      <c r="AF138" s="87"/>
      <c r="AG138" s="87"/>
    </row>
    <row r="139" spans="2:38" ht="13.5" customHeight="1">
      <c r="B139" s="10" t="s">
        <v>3</v>
      </c>
      <c r="C139" s="178">
        <v>11</v>
      </c>
      <c r="D139" s="179"/>
      <c r="E139" s="179"/>
      <c r="F139" s="179"/>
      <c r="G139" s="179"/>
      <c r="H139" s="179"/>
      <c r="I139" s="179"/>
      <c r="J139" s="179"/>
      <c r="K139" s="179"/>
      <c r="L139" s="179"/>
      <c r="M139" s="179"/>
      <c r="N139" s="179"/>
      <c r="O139" s="179"/>
      <c r="P139" s="179"/>
      <c r="Q139" s="179"/>
      <c r="R139" s="179"/>
      <c r="S139" s="179"/>
      <c r="T139" s="179"/>
      <c r="U139" s="179"/>
      <c r="V139" s="179"/>
      <c r="W139" s="179"/>
      <c r="X139" s="179"/>
      <c r="Y139" s="179"/>
      <c r="Z139" s="179"/>
      <c r="AA139" s="179"/>
      <c r="AB139" s="179"/>
      <c r="AC139" s="179"/>
      <c r="AD139" s="179"/>
      <c r="AE139" s="179"/>
      <c r="AF139" s="179"/>
      <c r="AG139" s="180"/>
      <c r="AH139" s="157" t="s">
        <v>4</v>
      </c>
      <c r="AI139" s="160" t="s">
        <v>5</v>
      </c>
      <c r="AJ139" s="163" t="s">
        <v>69</v>
      </c>
      <c r="AK139" s="164"/>
      <c r="AL139" s="165"/>
    </row>
    <row r="140" spans="2:38">
      <c r="B140" s="11" t="s">
        <v>6</v>
      </c>
      <c r="C140" s="12">
        <v>1</v>
      </c>
      <c r="D140" s="12">
        <v>2</v>
      </c>
      <c r="E140" s="12">
        <v>3</v>
      </c>
      <c r="F140" s="12">
        <v>4</v>
      </c>
      <c r="G140" s="12">
        <v>5</v>
      </c>
      <c r="H140" s="12">
        <v>6</v>
      </c>
      <c r="I140" s="12">
        <v>7</v>
      </c>
      <c r="J140" s="12">
        <v>8</v>
      </c>
      <c r="K140" s="12">
        <v>9</v>
      </c>
      <c r="L140" s="12">
        <v>10</v>
      </c>
      <c r="M140" s="12">
        <v>11</v>
      </c>
      <c r="N140" s="12">
        <v>12</v>
      </c>
      <c r="O140" s="12">
        <v>13</v>
      </c>
      <c r="P140" s="12">
        <v>14</v>
      </c>
      <c r="Q140" s="12">
        <v>15</v>
      </c>
      <c r="R140" s="12">
        <v>16</v>
      </c>
      <c r="S140" s="12">
        <v>17</v>
      </c>
      <c r="T140" s="12">
        <v>18</v>
      </c>
      <c r="U140" s="12">
        <v>19</v>
      </c>
      <c r="V140" s="12">
        <v>20</v>
      </c>
      <c r="W140" s="12">
        <v>21</v>
      </c>
      <c r="X140" s="12">
        <v>22</v>
      </c>
      <c r="Y140" s="12">
        <v>23</v>
      </c>
      <c r="Z140" s="12">
        <v>24</v>
      </c>
      <c r="AA140" s="12">
        <v>25</v>
      </c>
      <c r="AB140" s="12">
        <v>26</v>
      </c>
      <c r="AC140" s="12">
        <v>27</v>
      </c>
      <c r="AD140" s="12">
        <v>28</v>
      </c>
      <c r="AE140" s="12">
        <v>29</v>
      </c>
      <c r="AF140" s="12">
        <v>30</v>
      </c>
      <c r="AG140" s="12"/>
      <c r="AH140" s="158"/>
      <c r="AI140" s="161"/>
      <c r="AJ140" s="166"/>
      <c r="AK140" s="167"/>
      <c r="AL140" s="168"/>
    </row>
    <row r="141" spans="2:38">
      <c r="B141" s="11" t="s">
        <v>7</v>
      </c>
      <c r="C141" s="17" t="str">
        <f>IF(C140&gt;0,TEXT(DATE($B138,$C139,C140),"aaa"),"")</f>
        <v>月</v>
      </c>
      <c r="D141" s="17" t="str">
        <f t="shared" ref="D141:AG141" si="19">IF(D140&gt;0,TEXT(DATE($B138,$C139,D140),"aaa"),"")</f>
        <v>火</v>
      </c>
      <c r="E141" s="17" t="str">
        <f t="shared" si="19"/>
        <v>水</v>
      </c>
      <c r="F141" s="17" t="str">
        <f t="shared" si="19"/>
        <v>木</v>
      </c>
      <c r="G141" s="17" t="str">
        <f t="shared" si="19"/>
        <v>金</v>
      </c>
      <c r="H141" s="17" t="str">
        <f t="shared" si="19"/>
        <v>土</v>
      </c>
      <c r="I141" s="17" t="str">
        <f t="shared" si="19"/>
        <v>日</v>
      </c>
      <c r="J141" s="17" t="str">
        <f t="shared" si="19"/>
        <v>月</v>
      </c>
      <c r="K141" s="17" t="str">
        <f t="shared" si="19"/>
        <v>火</v>
      </c>
      <c r="L141" s="17" t="str">
        <f t="shared" si="19"/>
        <v>水</v>
      </c>
      <c r="M141" s="17" t="str">
        <f t="shared" si="19"/>
        <v>木</v>
      </c>
      <c r="N141" s="17" t="str">
        <f t="shared" si="19"/>
        <v>金</v>
      </c>
      <c r="O141" s="17" t="str">
        <f t="shared" si="19"/>
        <v>土</v>
      </c>
      <c r="P141" s="17" t="str">
        <f t="shared" si="19"/>
        <v>日</v>
      </c>
      <c r="Q141" s="17" t="str">
        <f t="shared" si="19"/>
        <v>月</v>
      </c>
      <c r="R141" s="17" t="str">
        <f t="shared" si="19"/>
        <v>火</v>
      </c>
      <c r="S141" s="17" t="str">
        <f t="shared" si="19"/>
        <v>水</v>
      </c>
      <c r="T141" s="17" t="str">
        <f t="shared" si="19"/>
        <v>木</v>
      </c>
      <c r="U141" s="17" t="str">
        <f t="shared" si="19"/>
        <v>金</v>
      </c>
      <c r="V141" s="17" t="str">
        <f t="shared" si="19"/>
        <v>土</v>
      </c>
      <c r="W141" s="17" t="str">
        <f t="shared" si="19"/>
        <v>日</v>
      </c>
      <c r="X141" s="17" t="str">
        <f t="shared" si="19"/>
        <v>月</v>
      </c>
      <c r="Y141" s="17" t="str">
        <f t="shared" si="19"/>
        <v>火</v>
      </c>
      <c r="Z141" s="17" t="str">
        <f t="shared" si="19"/>
        <v>水</v>
      </c>
      <c r="AA141" s="17" t="str">
        <f t="shared" si="19"/>
        <v>木</v>
      </c>
      <c r="AB141" s="17" t="str">
        <f t="shared" si="19"/>
        <v>金</v>
      </c>
      <c r="AC141" s="17" t="str">
        <f t="shared" si="19"/>
        <v>土</v>
      </c>
      <c r="AD141" s="17" t="str">
        <f t="shared" si="19"/>
        <v>日</v>
      </c>
      <c r="AE141" s="17" t="str">
        <f t="shared" si="19"/>
        <v>月</v>
      </c>
      <c r="AF141" s="17" t="str">
        <f t="shared" si="19"/>
        <v>火</v>
      </c>
      <c r="AG141" s="17" t="str">
        <f t="shared" si="19"/>
        <v/>
      </c>
      <c r="AH141" s="158"/>
      <c r="AI141" s="161"/>
      <c r="AJ141" s="169" t="s">
        <v>70</v>
      </c>
      <c r="AK141" s="171" t="s">
        <v>71</v>
      </c>
      <c r="AL141" s="173" t="s">
        <v>72</v>
      </c>
    </row>
    <row r="142" spans="2:38" s="25" customFormat="1" ht="99.95" customHeight="1">
      <c r="B142" s="20" t="s">
        <v>15</v>
      </c>
      <c r="C142" s="22"/>
      <c r="D142" s="22"/>
      <c r="E142" s="22"/>
      <c r="F142" s="22"/>
      <c r="G142" s="22"/>
      <c r="H142" s="22"/>
      <c r="I142" s="22"/>
      <c r="J142" s="22"/>
      <c r="K142" s="22"/>
      <c r="L142" s="22"/>
      <c r="M142" s="22"/>
      <c r="N142" s="22"/>
      <c r="O142" s="22"/>
      <c r="P142" s="22"/>
      <c r="Q142" s="22"/>
      <c r="R142" s="22"/>
      <c r="S142" s="22"/>
      <c r="T142" s="22"/>
      <c r="U142" s="22"/>
      <c r="V142" s="22"/>
      <c r="W142" s="22"/>
      <c r="X142" s="22"/>
      <c r="Y142" s="22"/>
      <c r="Z142" s="22"/>
      <c r="AA142" s="22"/>
      <c r="AB142" s="22"/>
      <c r="AC142" s="22"/>
      <c r="AD142" s="22"/>
      <c r="AE142" s="22"/>
      <c r="AF142" s="111"/>
      <c r="AG142" s="22"/>
      <c r="AH142" s="159"/>
      <c r="AI142" s="162"/>
      <c r="AJ142" s="170"/>
      <c r="AK142" s="172"/>
      <c r="AL142" s="170"/>
    </row>
    <row r="143" spans="2:38" s="28" customFormat="1">
      <c r="B143" s="11" t="s">
        <v>16</v>
      </c>
      <c r="C143" s="109"/>
      <c r="D143" s="109"/>
      <c r="E143" s="109"/>
      <c r="F143" s="109"/>
      <c r="G143" s="109"/>
      <c r="H143" s="109"/>
      <c r="I143" s="109"/>
      <c r="J143" s="109"/>
      <c r="K143" s="109"/>
      <c r="L143" s="109"/>
      <c r="M143" s="109"/>
      <c r="N143" s="109"/>
      <c r="O143" s="109"/>
      <c r="P143" s="109"/>
      <c r="Q143" s="109"/>
      <c r="R143" s="109"/>
      <c r="S143" s="109"/>
      <c r="T143" s="109"/>
      <c r="U143" s="109"/>
      <c r="V143" s="109"/>
      <c r="W143" s="109"/>
      <c r="X143" s="109"/>
      <c r="Y143" s="109"/>
      <c r="Z143" s="109"/>
      <c r="AA143" s="109"/>
      <c r="AB143" s="109"/>
      <c r="AC143" s="109"/>
      <c r="AD143" s="109"/>
      <c r="AE143" s="109"/>
      <c r="AF143" s="109"/>
      <c r="AG143" s="109"/>
      <c r="AH143" s="27">
        <f>COUNTIF(C143:AG143,"●")</f>
        <v>0</v>
      </c>
      <c r="AI143" s="174"/>
      <c r="AJ143" s="176"/>
      <c r="AK143" s="90">
        <f>IF(AH143&gt;0,ROUNDDOWN(AH143/AI143,3),0)</f>
        <v>0</v>
      </c>
      <c r="AL143" s="88" t="str">
        <f>IF(AI143&gt;0,IF(OR(AH143&gt;=AJ143,AK143&gt;=0.285),"○","×"),"")</f>
        <v/>
      </c>
    </row>
    <row r="144" spans="2:38" s="28" customFormat="1" ht="14.25" thickBot="1">
      <c r="B144" s="77" t="s">
        <v>65</v>
      </c>
      <c r="C144" s="30"/>
      <c r="D144" s="30"/>
      <c r="E144" s="30"/>
      <c r="F144" s="30"/>
      <c r="G144" s="30"/>
      <c r="H144" s="30"/>
      <c r="I144" s="30"/>
      <c r="J144" s="30"/>
      <c r="K144" s="30"/>
      <c r="L144" s="30"/>
      <c r="M144" s="30"/>
      <c r="N144" s="30"/>
      <c r="O144" s="30"/>
      <c r="P144" s="30"/>
      <c r="Q144" s="30"/>
      <c r="R144" s="30"/>
      <c r="S144" s="30"/>
      <c r="T144" s="30"/>
      <c r="U144" s="30"/>
      <c r="V144" s="30"/>
      <c r="W144" s="30"/>
      <c r="X144" s="30"/>
      <c r="Y144" s="30"/>
      <c r="Z144" s="30"/>
      <c r="AA144" s="30"/>
      <c r="AB144" s="30"/>
      <c r="AC144" s="30"/>
      <c r="AD144" s="30"/>
      <c r="AE144" s="30"/>
      <c r="AF144" s="30"/>
      <c r="AG144" s="30"/>
      <c r="AH144" s="34">
        <f>COUNTIF(C144:AG144,"●")</f>
        <v>0</v>
      </c>
      <c r="AI144" s="175"/>
      <c r="AJ144" s="177"/>
      <c r="AK144" s="91">
        <f>IF(AH144&gt;0,ROUNDDOWN(AH144/AI143,3),0)</f>
        <v>0</v>
      </c>
      <c r="AL144" s="89" t="str">
        <f>IF(AI143&gt;0,IF(OR(AH144&gt;=AJ143,AK144&gt;=0.285),"○","×"),"")</f>
        <v/>
      </c>
    </row>
    <row r="145" spans="2:38" ht="14.25" thickBot="1">
      <c r="B145" s="7">
        <f>$B$68</f>
        <v>2027</v>
      </c>
      <c r="C145" s="87" t="s">
        <v>38</v>
      </c>
      <c r="D145" s="87"/>
      <c r="E145" s="87"/>
      <c r="F145" s="87"/>
      <c r="G145" s="87"/>
      <c r="H145" s="87"/>
      <c r="I145" s="87"/>
      <c r="J145" s="87"/>
      <c r="K145" s="87"/>
      <c r="L145" s="87"/>
      <c r="M145" s="87"/>
      <c r="N145" s="87"/>
      <c r="O145" s="87"/>
      <c r="P145" s="87"/>
      <c r="Q145" s="87"/>
      <c r="R145" s="87"/>
      <c r="S145" s="87"/>
      <c r="T145" s="87"/>
      <c r="U145" s="87"/>
      <c r="V145" s="87"/>
      <c r="W145" s="87"/>
      <c r="X145" s="87"/>
      <c r="Y145" s="87"/>
      <c r="Z145" s="87"/>
      <c r="AA145" s="87"/>
      <c r="AB145" s="87"/>
      <c r="AC145" s="87"/>
      <c r="AD145" s="87"/>
      <c r="AE145" s="87"/>
      <c r="AF145" s="87"/>
      <c r="AG145" s="87"/>
    </row>
    <row r="146" spans="2:38" ht="13.5" customHeight="1">
      <c r="B146" s="10" t="s">
        <v>3</v>
      </c>
      <c r="C146" s="178">
        <v>12</v>
      </c>
      <c r="D146" s="179"/>
      <c r="E146" s="179"/>
      <c r="F146" s="179"/>
      <c r="G146" s="179"/>
      <c r="H146" s="179"/>
      <c r="I146" s="179"/>
      <c r="J146" s="179"/>
      <c r="K146" s="179"/>
      <c r="L146" s="179"/>
      <c r="M146" s="179"/>
      <c r="N146" s="179"/>
      <c r="O146" s="179"/>
      <c r="P146" s="179"/>
      <c r="Q146" s="179"/>
      <c r="R146" s="179"/>
      <c r="S146" s="179"/>
      <c r="T146" s="179"/>
      <c r="U146" s="179"/>
      <c r="V146" s="179"/>
      <c r="W146" s="179"/>
      <c r="X146" s="179"/>
      <c r="Y146" s="179"/>
      <c r="Z146" s="179"/>
      <c r="AA146" s="179"/>
      <c r="AB146" s="179"/>
      <c r="AC146" s="179"/>
      <c r="AD146" s="179"/>
      <c r="AE146" s="179"/>
      <c r="AF146" s="179"/>
      <c r="AG146" s="180"/>
      <c r="AH146" s="157" t="s">
        <v>4</v>
      </c>
      <c r="AI146" s="160" t="s">
        <v>5</v>
      </c>
      <c r="AJ146" s="163" t="s">
        <v>69</v>
      </c>
      <c r="AK146" s="164"/>
      <c r="AL146" s="165"/>
    </row>
    <row r="147" spans="2:38">
      <c r="B147" s="11" t="s">
        <v>6</v>
      </c>
      <c r="C147" s="12">
        <v>1</v>
      </c>
      <c r="D147" s="12">
        <v>2</v>
      </c>
      <c r="E147" s="12">
        <v>3</v>
      </c>
      <c r="F147" s="12">
        <v>4</v>
      </c>
      <c r="G147" s="12">
        <v>5</v>
      </c>
      <c r="H147" s="12">
        <v>6</v>
      </c>
      <c r="I147" s="12">
        <v>7</v>
      </c>
      <c r="J147" s="12">
        <v>8</v>
      </c>
      <c r="K147" s="12">
        <v>9</v>
      </c>
      <c r="L147" s="12">
        <v>10</v>
      </c>
      <c r="M147" s="12">
        <v>11</v>
      </c>
      <c r="N147" s="12">
        <v>12</v>
      </c>
      <c r="O147" s="12">
        <v>13</v>
      </c>
      <c r="P147" s="12">
        <v>14</v>
      </c>
      <c r="Q147" s="12">
        <v>15</v>
      </c>
      <c r="R147" s="12">
        <v>16</v>
      </c>
      <c r="S147" s="12">
        <v>17</v>
      </c>
      <c r="T147" s="12">
        <v>18</v>
      </c>
      <c r="U147" s="12">
        <v>19</v>
      </c>
      <c r="V147" s="12">
        <v>20</v>
      </c>
      <c r="W147" s="12">
        <v>21</v>
      </c>
      <c r="X147" s="12">
        <v>22</v>
      </c>
      <c r="Y147" s="12">
        <v>23</v>
      </c>
      <c r="Z147" s="12">
        <v>24</v>
      </c>
      <c r="AA147" s="12">
        <v>25</v>
      </c>
      <c r="AB147" s="12">
        <v>26</v>
      </c>
      <c r="AC147" s="12">
        <v>27</v>
      </c>
      <c r="AD147" s="12">
        <v>28</v>
      </c>
      <c r="AE147" s="12">
        <v>29</v>
      </c>
      <c r="AF147" s="12">
        <v>30</v>
      </c>
      <c r="AG147" s="12">
        <v>31</v>
      </c>
      <c r="AH147" s="158"/>
      <c r="AI147" s="161"/>
      <c r="AJ147" s="166"/>
      <c r="AK147" s="167"/>
      <c r="AL147" s="168"/>
    </row>
    <row r="148" spans="2:38">
      <c r="B148" s="11" t="s">
        <v>7</v>
      </c>
      <c r="C148" s="17" t="str">
        <f>IF(C147&gt;0,TEXT(DATE($B145,$C146,C147),"aaa"),"")</f>
        <v>水</v>
      </c>
      <c r="D148" s="17" t="str">
        <f t="shared" ref="D148:AG148" si="20">IF(D147&gt;0,TEXT(DATE($B145,$C146,D147),"aaa"),"")</f>
        <v>木</v>
      </c>
      <c r="E148" s="17" t="str">
        <f t="shared" si="20"/>
        <v>金</v>
      </c>
      <c r="F148" s="17" t="str">
        <f t="shared" si="20"/>
        <v>土</v>
      </c>
      <c r="G148" s="17" t="str">
        <f t="shared" si="20"/>
        <v>日</v>
      </c>
      <c r="H148" s="17" t="str">
        <f t="shared" si="20"/>
        <v>月</v>
      </c>
      <c r="I148" s="17" t="str">
        <f t="shared" si="20"/>
        <v>火</v>
      </c>
      <c r="J148" s="17" t="str">
        <f t="shared" si="20"/>
        <v>水</v>
      </c>
      <c r="K148" s="17" t="str">
        <f t="shared" si="20"/>
        <v>木</v>
      </c>
      <c r="L148" s="17" t="str">
        <f t="shared" si="20"/>
        <v>金</v>
      </c>
      <c r="M148" s="17" t="str">
        <f t="shared" si="20"/>
        <v>土</v>
      </c>
      <c r="N148" s="17" t="str">
        <f t="shared" si="20"/>
        <v>日</v>
      </c>
      <c r="O148" s="17" t="str">
        <f t="shared" si="20"/>
        <v>月</v>
      </c>
      <c r="P148" s="17" t="str">
        <f t="shared" si="20"/>
        <v>火</v>
      </c>
      <c r="Q148" s="17" t="str">
        <f t="shared" si="20"/>
        <v>水</v>
      </c>
      <c r="R148" s="17" t="str">
        <f t="shared" si="20"/>
        <v>木</v>
      </c>
      <c r="S148" s="17" t="str">
        <f t="shared" si="20"/>
        <v>金</v>
      </c>
      <c r="T148" s="17" t="str">
        <f t="shared" si="20"/>
        <v>土</v>
      </c>
      <c r="U148" s="17" t="str">
        <f t="shared" si="20"/>
        <v>日</v>
      </c>
      <c r="V148" s="17" t="str">
        <f t="shared" si="20"/>
        <v>月</v>
      </c>
      <c r="W148" s="17" t="str">
        <f t="shared" si="20"/>
        <v>火</v>
      </c>
      <c r="X148" s="17" t="str">
        <f t="shared" si="20"/>
        <v>水</v>
      </c>
      <c r="Y148" s="17" t="str">
        <f t="shared" si="20"/>
        <v>木</v>
      </c>
      <c r="Z148" s="17" t="str">
        <f t="shared" si="20"/>
        <v>金</v>
      </c>
      <c r="AA148" s="17" t="str">
        <f t="shared" si="20"/>
        <v>土</v>
      </c>
      <c r="AB148" s="17" t="str">
        <f t="shared" si="20"/>
        <v>日</v>
      </c>
      <c r="AC148" s="17" t="str">
        <f t="shared" si="20"/>
        <v>月</v>
      </c>
      <c r="AD148" s="17" t="str">
        <f t="shared" si="20"/>
        <v>火</v>
      </c>
      <c r="AE148" s="17" t="str">
        <f t="shared" si="20"/>
        <v>水</v>
      </c>
      <c r="AF148" s="17" t="str">
        <f t="shared" si="20"/>
        <v>木</v>
      </c>
      <c r="AG148" s="17" t="str">
        <f t="shared" si="20"/>
        <v>金</v>
      </c>
      <c r="AH148" s="158"/>
      <c r="AI148" s="161"/>
      <c r="AJ148" s="169" t="s">
        <v>70</v>
      </c>
      <c r="AK148" s="171" t="s">
        <v>71</v>
      </c>
      <c r="AL148" s="173" t="s">
        <v>72</v>
      </c>
    </row>
    <row r="149" spans="2:38" s="25" customFormat="1" ht="99.75" customHeight="1">
      <c r="B149" s="20" t="s">
        <v>15</v>
      </c>
      <c r="C149" s="22"/>
      <c r="D149" s="22"/>
      <c r="E149" s="22"/>
      <c r="F149" s="22"/>
      <c r="G149" s="22"/>
      <c r="H149" s="22"/>
      <c r="I149" s="22"/>
      <c r="J149" s="111"/>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159"/>
      <c r="AI149" s="162"/>
      <c r="AJ149" s="170"/>
      <c r="AK149" s="172"/>
      <c r="AL149" s="170"/>
    </row>
    <row r="150" spans="2:38" s="28" customFormat="1">
      <c r="B150" s="11" t="s">
        <v>16</v>
      </c>
      <c r="C150" s="109"/>
      <c r="D150" s="109"/>
      <c r="E150" s="109"/>
      <c r="F150" s="109"/>
      <c r="G150" s="109"/>
      <c r="H150" s="109"/>
      <c r="I150" s="109"/>
      <c r="J150" s="109"/>
      <c r="K150" s="109"/>
      <c r="L150" s="109"/>
      <c r="M150" s="109"/>
      <c r="N150" s="109"/>
      <c r="O150" s="109"/>
      <c r="P150" s="109"/>
      <c r="Q150" s="109"/>
      <c r="R150" s="109"/>
      <c r="S150" s="109"/>
      <c r="T150" s="109"/>
      <c r="U150" s="109"/>
      <c r="V150" s="109"/>
      <c r="W150" s="109"/>
      <c r="X150" s="109"/>
      <c r="Y150" s="109"/>
      <c r="Z150" s="109"/>
      <c r="AA150" s="109"/>
      <c r="AB150" s="109"/>
      <c r="AC150" s="109"/>
      <c r="AD150" s="109"/>
      <c r="AE150" s="114"/>
      <c r="AF150" s="114"/>
      <c r="AG150" s="115"/>
      <c r="AH150" s="27">
        <f>COUNTIF(C150:AG150,"●")</f>
        <v>0</v>
      </c>
      <c r="AI150" s="174"/>
      <c r="AJ150" s="176"/>
      <c r="AK150" s="90">
        <f>IF(AH150&gt;0,ROUNDDOWN(AH150/AI150,3),0)</f>
        <v>0</v>
      </c>
      <c r="AL150" s="88" t="str">
        <f>IF(AI150&gt;0,IF(OR(AH150&gt;=AJ150,AK150&gt;=0.285),"○","×"),"")</f>
        <v/>
      </c>
    </row>
    <row r="151" spans="2:38" s="28" customFormat="1" ht="14.25" thickBot="1">
      <c r="B151" s="77" t="s">
        <v>65</v>
      </c>
      <c r="C151" s="30"/>
      <c r="D151" s="30"/>
      <c r="E151" s="30"/>
      <c r="F151" s="30"/>
      <c r="G151" s="30"/>
      <c r="H151" s="30"/>
      <c r="I151" s="30"/>
      <c r="J151" s="30"/>
      <c r="K151" s="30"/>
      <c r="L151" s="30"/>
      <c r="M151" s="30"/>
      <c r="N151" s="30"/>
      <c r="O151" s="30"/>
      <c r="P151" s="30"/>
      <c r="Q151" s="30"/>
      <c r="R151" s="30"/>
      <c r="S151" s="30"/>
      <c r="T151" s="30"/>
      <c r="U151" s="30"/>
      <c r="V151" s="30"/>
      <c r="W151" s="30"/>
      <c r="X151" s="30"/>
      <c r="Y151" s="30"/>
      <c r="Z151" s="30"/>
      <c r="AA151" s="30"/>
      <c r="AB151" s="30"/>
      <c r="AC151" s="30"/>
      <c r="AD151" s="30"/>
      <c r="AE151" s="39"/>
      <c r="AF151" s="39"/>
      <c r="AG151" s="110"/>
      <c r="AH151" s="34">
        <f>COUNTIF(C151:AG151,"●")</f>
        <v>0</v>
      </c>
      <c r="AI151" s="175"/>
      <c r="AJ151" s="177"/>
      <c r="AK151" s="91">
        <f>IF(AH151&gt;0,ROUNDDOWN(AH151/AI150,3),0)</f>
        <v>0</v>
      </c>
      <c r="AL151" s="89" t="str">
        <f>IF(AI150&gt;0,IF(OR(AH151&gt;=AJ150,AK151&gt;=0.285),"○","×"),"")</f>
        <v/>
      </c>
    </row>
    <row r="152" spans="2:38" ht="14.25" thickBot="1">
      <c r="B152" s="7">
        <f>$B$68+1</f>
        <v>2028</v>
      </c>
      <c r="C152" s="87" t="s">
        <v>38</v>
      </c>
      <c r="D152" s="87"/>
      <c r="E152" s="87"/>
      <c r="F152" s="87"/>
      <c r="G152" s="87"/>
      <c r="H152" s="87"/>
      <c r="I152" s="87"/>
      <c r="J152" s="87"/>
      <c r="K152" s="87"/>
      <c r="L152" s="87"/>
      <c r="M152" s="87"/>
      <c r="N152" s="87"/>
      <c r="O152" s="87"/>
      <c r="P152" s="87"/>
      <c r="Q152" s="87"/>
      <c r="R152" s="87"/>
      <c r="S152" s="87"/>
      <c r="T152" s="87"/>
      <c r="U152" s="87"/>
      <c r="V152" s="87"/>
      <c r="W152" s="87"/>
      <c r="X152" s="87"/>
      <c r="Y152" s="87"/>
      <c r="Z152" s="87"/>
      <c r="AA152" s="87"/>
      <c r="AB152" s="87"/>
      <c r="AC152" s="87"/>
      <c r="AD152" s="87"/>
      <c r="AE152" s="87"/>
      <c r="AF152" s="87"/>
      <c r="AG152" s="87"/>
    </row>
    <row r="153" spans="2:38" ht="13.5" customHeight="1">
      <c r="B153" s="10" t="s">
        <v>3</v>
      </c>
      <c r="C153" s="178">
        <v>1</v>
      </c>
      <c r="D153" s="179"/>
      <c r="E153" s="179"/>
      <c r="F153" s="179"/>
      <c r="G153" s="179"/>
      <c r="H153" s="179"/>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G153" s="180"/>
      <c r="AH153" s="157" t="s">
        <v>4</v>
      </c>
      <c r="AI153" s="160" t="s">
        <v>5</v>
      </c>
      <c r="AJ153" s="163" t="s">
        <v>69</v>
      </c>
      <c r="AK153" s="164"/>
      <c r="AL153" s="165"/>
    </row>
    <row r="154" spans="2:38">
      <c r="B154" s="11" t="s">
        <v>6</v>
      </c>
      <c r="C154" s="12">
        <v>1</v>
      </c>
      <c r="D154" s="12">
        <v>2</v>
      </c>
      <c r="E154" s="12">
        <v>3</v>
      </c>
      <c r="F154" s="12">
        <v>4</v>
      </c>
      <c r="G154" s="12">
        <v>5</v>
      </c>
      <c r="H154" s="12">
        <v>6</v>
      </c>
      <c r="I154" s="12">
        <v>7</v>
      </c>
      <c r="J154" s="12">
        <v>8</v>
      </c>
      <c r="K154" s="12">
        <v>9</v>
      </c>
      <c r="L154" s="12">
        <v>10</v>
      </c>
      <c r="M154" s="12">
        <v>11</v>
      </c>
      <c r="N154" s="12">
        <v>12</v>
      </c>
      <c r="O154" s="12">
        <v>13</v>
      </c>
      <c r="P154" s="12">
        <v>14</v>
      </c>
      <c r="Q154" s="12">
        <v>15</v>
      </c>
      <c r="R154" s="12">
        <v>16</v>
      </c>
      <c r="S154" s="12">
        <v>17</v>
      </c>
      <c r="T154" s="12">
        <v>18</v>
      </c>
      <c r="U154" s="12">
        <v>19</v>
      </c>
      <c r="V154" s="12">
        <v>20</v>
      </c>
      <c r="W154" s="12">
        <v>21</v>
      </c>
      <c r="X154" s="12">
        <v>22</v>
      </c>
      <c r="Y154" s="12">
        <v>23</v>
      </c>
      <c r="Z154" s="12">
        <v>24</v>
      </c>
      <c r="AA154" s="12">
        <v>25</v>
      </c>
      <c r="AB154" s="12">
        <v>26</v>
      </c>
      <c r="AC154" s="12">
        <v>27</v>
      </c>
      <c r="AD154" s="12">
        <v>28</v>
      </c>
      <c r="AE154" s="12">
        <v>29</v>
      </c>
      <c r="AF154" s="12">
        <v>30</v>
      </c>
      <c r="AG154" s="12">
        <v>31</v>
      </c>
      <c r="AH154" s="158"/>
      <c r="AI154" s="161"/>
      <c r="AJ154" s="166"/>
      <c r="AK154" s="167"/>
      <c r="AL154" s="168"/>
    </row>
    <row r="155" spans="2:38">
      <c r="B155" s="11" t="s">
        <v>7</v>
      </c>
      <c r="C155" s="17" t="str">
        <f>IF(C154&gt;0,TEXT(DATE($B152,$C153,C154),"aaa"),"")</f>
        <v>土</v>
      </c>
      <c r="D155" s="17" t="str">
        <f t="shared" ref="D155:AG155" si="21">IF(D154&gt;0,TEXT(DATE($B152,$C153,D154),"aaa"),"")</f>
        <v>日</v>
      </c>
      <c r="E155" s="17" t="str">
        <f t="shared" si="21"/>
        <v>月</v>
      </c>
      <c r="F155" s="17" t="str">
        <f t="shared" si="21"/>
        <v>火</v>
      </c>
      <c r="G155" s="17" t="str">
        <f t="shared" si="21"/>
        <v>水</v>
      </c>
      <c r="H155" s="17" t="str">
        <f t="shared" si="21"/>
        <v>木</v>
      </c>
      <c r="I155" s="17" t="str">
        <f t="shared" si="21"/>
        <v>金</v>
      </c>
      <c r="J155" s="17" t="str">
        <f t="shared" si="21"/>
        <v>土</v>
      </c>
      <c r="K155" s="17" t="str">
        <f t="shared" si="21"/>
        <v>日</v>
      </c>
      <c r="L155" s="17" t="str">
        <f t="shared" si="21"/>
        <v>月</v>
      </c>
      <c r="M155" s="17" t="str">
        <f t="shared" si="21"/>
        <v>火</v>
      </c>
      <c r="N155" s="17" t="str">
        <f t="shared" si="21"/>
        <v>水</v>
      </c>
      <c r="O155" s="17" t="str">
        <f t="shared" si="21"/>
        <v>木</v>
      </c>
      <c r="P155" s="17" t="str">
        <f t="shared" si="21"/>
        <v>金</v>
      </c>
      <c r="Q155" s="17" t="str">
        <f t="shared" si="21"/>
        <v>土</v>
      </c>
      <c r="R155" s="17" t="str">
        <f t="shared" si="21"/>
        <v>日</v>
      </c>
      <c r="S155" s="17" t="str">
        <f t="shared" si="21"/>
        <v>月</v>
      </c>
      <c r="T155" s="17" t="str">
        <f t="shared" si="21"/>
        <v>火</v>
      </c>
      <c r="U155" s="17" t="str">
        <f t="shared" si="21"/>
        <v>水</v>
      </c>
      <c r="V155" s="17" t="str">
        <f t="shared" si="21"/>
        <v>木</v>
      </c>
      <c r="W155" s="17" t="str">
        <f t="shared" si="21"/>
        <v>金</v>
      </c>
      <c r="X155" s="17" t="str">
        <f t="shared" si="21"/>
        <v>土</v>
      </c>
      <c r="Y155" s="17" t="str">
        <f t="shared" si="21"/>
        <v>日</v>
      </c>
      <c r="Z155" s="17" t="str">
        <f t="shared" si="21"/>
        <v>月</v>
      </c>
      <c r="AA155" s="17" t="str">
        <f t="shared" si="21"/>
        <v>火</v>
      </c>
      <c r="AB155" s="17" t="str">
        <f t="shared" si="21"/>
        <v>水</v>
      </c>
      <c r="AC155" s="17" t="str">
        <f t="shared" si="21"/>
        <v>木</v>
      </c>
      <c r="AD155" s="17" t="str">
        <f t="shared" si="21"/>
        <v>金</v>
      </c>
      <c r="AE155" s="17" t="str">
        <f t="shared" si="21"/>
        <v>土</v>
      </c>
      <c r="AF155" s="17" t="str">
        <f t="shared" si="21"/>
        <v>日</v>
      </c>
      <c r="AG155" s="17" t="str">
        <f t="shared" si="21"/>
        <v>月</v>
      </c>
      <c r="AH155" s="158"/>
      <c r="AI155" s="161"/>
      <c r="AJ155" s="169" t="s">
        <v>70</v>
      </c>
      <c r="AK155" s="171" t="s">
        <v>71</v>
      </c>
      <c r="AL155" s="173" t="s">
        <v>72</v>
      </c>
    </row>
    <row r="156" spans="2:38" s="25" customFormat="1" ht="99.95" customHeight="1">
      <c r="B156" s="20" t="s">
        <v>15</v>
      </c>
      <c r="C156" s="111" t="s">
        <v>84</v>
      </c>
      <c r="D156" s="111"/>
      <c r="E156" s="111"/>
      <c r="F156" s="111"/>
      <c r="G156" s="111"/>
      <c r="H156" s="111"/>
      <c r="I156" s="111"/>
      <c r="J156" s="111"/>
      <c r="K156" s="111"/>
      <c r="L156" s="111"/>
      <c r="M156" s="111"/>
      <c r="N156" s="111"/>
      <c r="O156" s="111"/>
      <c r="P156" s="111"/>
      <c r="Q156" s="111"/>
      <c r="R156" s="111"/>
      <c r="S156" s="111"/>
      <c r="T156" s="111"/>
      <c r="U156" s="111"/>
      <c r="V156" s="111"/>
      <c r="W156" s="111"/>
      <c r="X156" s="111"/>
      <c r="Y156" s="111"/>
      <c r="Z156" s="111"/>
      <c r="AA156" s="111"/>
      <c r="AB156" s="111"/>
      <c r="AC156" s="111"/>
      <c r="AD156" s="111"/>
      <c r="AE156" s="111"/>
      <c r="AF156" s="111"/>
      <c r="AG156" s="111"/>
      <c r="AH156" s="159"/>
      <c r="AI156" s="162"/>
      <c r="AJ156" s="170"/>
      <c r="AK156" s="172"/>
      <c r="AL156" s="170"/>
    </row>
    <row r="157" spans="2:38" s="28" customFormat="1">
      <c r="B157" s="11" t="s">
        <v>16</v>
      </c>
      <c r="C157" s="114"/>
      <c r="D157" s="114"/>
      <c r="E157" s="114"/>
      <c r="F157" s="109"/>
      <c r="G157" s="109"/>
      <c r="H157" s="109"/>
      <c r="I157" s="109"/>
      <c r="J157" s="109"/>
      <c r="K157" s="109"/>
      <c r="L157" s="109"/>
      <c r="M157" s="109"/>
      <c r="N157" s="109"/>
      <c r="O157" s="109"/>
      <c r="P157" s="109"/>
      <c r="Q157" s="109"/>
      <c r="R157" s="109"/>
      <c r="S157" s="109"/>
      <c r="T157" s="109"/>
      <c r="U157" s="109"/>
      <c r="V157" s="109"/>
      <c r="W157" s="109"/>
      <c r="X157" s="109"/>
      <c r="Y157" s="109"/>
      <c r="Z157" s="109"/>
      <c r="AA157" s="109"/>
      <c r="AB157" s="109"/>
      <c r="AC157" s="109"/>
      <c r="AD157" s="109"/>
      <c r="AE157" s="109"/>
      <c r="AF157" s="109"/>
      <c r="AG157" s="109"/>
      <c r="AH157" s="27">
        <f>COUNTIF(C157:AG157,"●")</f>
        <v>0</v>
      </c>
      <c r="AI157" s="174"/>
      <c r="AJ157" s="176"/>
      <c r="AK157" s="90">
        <f>IF(AH157&gt;0,ROUNDDOWN(AH157/AI157,3),0)</f>
        <v>0</v>
      </c>
      <c r="AL157" s="88" t="str">
        <f>IF(AI157&gt;0,IF(OR(AH157&gt;=AJ157,AK157&gt;=0.285),"○","×"),"")</f>
        <v/>
      </c>
    </row>
    <row r="158" spans="2:38" s="28" customFormat="1" ht="14.25" thickBot="1">
      <c r="B158" s="77" t="s">
        <v>65</v>
      </c>
      <c r="C158" s="39"/>
      <c r="D158" s="39"/>
      <c r="E158" s="39"/>
      <c r="F158" s="30"/>
      <c r="G158" s="30"/>
      <c r="H158" s="30"/>
      <c r="I158" s="30"/>
      <c r="J158" s="30"/>
      <c r="K158" s="30"/>
      <c r="L158" s="30"/>
      <c r="M158" s="30"/>
      <c r="N158" s="30"/>
      <c r="O158" s="30"/>
      <c r="P158" s="30"/>
      <c r="Q158" s="30"/>
      <c r="R158" s="30"/>
      <c r="S158" s="30"/>
      <c r="T158" s="30"/>
      <c r="U158" s="30"/>
      <c r="V158" s="30"/>
      <c r="W158" s="30"/>
      <c r="X158" s="30"/>
      <c r="Y158" s="30"/>
      <c r="Z158" s="30"/>
      <c r="AA158" s="30"/>
      <c r="AB158" s="30"/>
      <c r="AC158" s="30"/>
      <c r="AD158" s="30"/>
      <c r="AE158" s="30"/>
      <c r="AF158" s="30"/>
      <c r="AG158" s="30"/>
      <c r="AH158" s="34">
        <f>COUNTIF(C158:AG158,"●")</f>
        <v>0</v>
      </c>
      <c r="AI158" s="175"/>
      <c r="AJ158" s="177"/>
      <c r="AK158" s="91">
        <f>IF(AH158&gt;0,ROUNDDOWN(AH158/AI157,3),0)</f>
        <v>0</v>
      </c>
      <c r="AL158" s="89" t="str">
        <f>IF(AI157&gt;0,IF(OR(AH158&gt;=AJ157,AK158&gt;=0.285),"○","×"),"")</f>
        <v/>
      </c>
    </row>
    <row r="159" spans="2:38" ht="14.25" thickBot="1">
      <c r="B159" s="7">
        <f>$B$68+1</f>
        <v>2028</v>
      </c>
      <c r="C159" s="87" t="s">
        <v>38</v>
      </c>
      <c r="D159" s="87"/>
      <c r="E159" s="87"/>
      <c r="F159" s="87"/>
      <c r="G159" s="87"/>
      <c r="H159" s="87"/>
      <c r="I159" s="87"/>
      <c r="J159" s="87"/>
      <c r="K159" s="87"/>
      <c r="L159" s="87"/>
      <c r="M159" s="87"/>
      <c r="N159" s="87"/>
      <c r="O159" s="87"/>
      <c r="P159" s="87"/>
      <c r="Q159" s="87"/>
      <c r="R159" s="87"/>
      <c r="S159" s="87"/>
      <c r="T159" s="87"/>
      <c r="U159" s="87"/>
      <c r="V159" s="87"/>
      <c r="W159" s="87"/>
      <c r="X159" s="87"/>
      <c r="Y159" s="87"/>
      <c r="Z159" s="87"/>
      <c r="AA159" s="87"/>
      <c r="AB159" s="87"/>
      <c r="AC159" s="87"/>
      <c r="AD159" s="87"/>
      <c r="AE159" s="87"/>
      <c r="AF159" s="87"/>
      <c r="AG159" s="87"/>
    </row>
    <row r="160" spans="2:38" ht="13.5" customHeight="1">
      <c r="B160" s="10" t="s">
        <v>3</v>
      </c>
      <c r="C160" s="178">
        <v>2</v>
      </c>
      <c r="D160" s="179"/>
      <c r="E160" s="179"/>
      <c r="F160" s="179"/>
      <c r="G160" s="179"/>
      <c r="H160" s="179"/>
      <c r="I160" s="179"/>
      <c r="J160" s="179"/>
      <c r="K160" s="179"/>
      <c r="L160" s="179"/>
      <c r="M160" s="179"/>
      <c r="N160" s="179"/>
      <c r="O160" s="179"/>
      <c r="P160" s="179"/>
      <c r="Q160" s="179"/>
      <c r="R160" s="179"/>
      <c r="S160" s="179"/>
      <c r="T160" s="179"/>
      <c r="U160" s="179"/>
      <c r="V160" s="179"/>
      <c r="W160" s="179"/>
      <c r="X160" s="179"/>
      <c r="Y160" s="179"/>
      <c r="Z160" s="179"/>
      <c r="AA160" s="179"/>
      <c r="AB160" s="179"/>
      <c r="AC160" s="179"/>
      <c r="AD160" s="179"/>
      <c r="AE160" s="179"/>
      <c r="AF160" s="179"/>
      <c r="AG160" s="181"/>
      <c r="AH160" s="157" t="s">
        <v>4</v>
      </c>
      <c r="AI160" s="160" t="s">
        <v>5</v>
      </c>
      <c r="AJ160" s="163" t="s">
        <v>69</v>
      </c>
      <c r="AK160" s="164"/>
      <c r="AL160" s="165"/>
    </row>
    <row r="161" spans="2:38">
      <c r="B161" s="11" t="s">
        <v>6</v>
      </c>
      <c r="C161" s="12">
        <v>1</v>
      </c>
      <c r="D161" s="12">
        <v>2</v>
      </c>
      <c r="E161" s="12">
        <v>3</v>
      </c>
      <c r="F161" s="12">
        <v>4</v>
      </c>
      <c r="G161" s="12">
        <v>5</v>
      </c>
      <c r="H161" s="12">
        <v>6</v>
      </c>
      <c r="I161" s="12">
        <v>7</v>
      </c>
      <c r="J161" s="12">
        <v>8</v>
      </c>
      <c r="K161" s="12">
        <v>9</v>
      </c>
      <c r="L161" s="12">
        <v>10</v>
      </c>
      <c r="M161" s="12">
        <v>11</v>
      </c>
      <c r="N161" s="12">
        <v>12</v>
      </c>
      <c r="O161" s="12">
        <v>13</v>
      </c>
      <c r="P161" s="12">
        <v>14</v>
      </c>
      <c r="Q161" s="12">
        <v>15</v>
      </c>
      <c r="R161" s="12">
        <v>16</v>
      </c>
      <c r="S161" s="12">
        <v>17</v>
      </c>
      <c r="T161" s="12">
        <v>18</v>
      </c>
      <c r="U161" s="12">
        <v>19</v>
      </c>
      <c r="V161" s="12">
        <v>20</v>
      </c>
      <c r="W161" s="12">
        <v>21</v>
      </c>
      <c r="X161" s="12">
        <v>22</v>
      </c>
      <c r="Y161" s="12">
        <v>23</v>
      </c>
      <c r="Z161" s="12">
        <v>24</v>
      </c>
      <c r="AA161" s="12">
        <v>25</v>
      </c>
      <c r="AB161" s="12">
        <v>26</v>
      </c>
      <c r="AC161" s="12">
        <v>27</v>
      </c>
      <c r="AD161" s="12">
        <v>28</v>
      </c>
      <c r="AE161" s="12">
        <f>IF(MONTH(DATE(B159,C160,29)+1)&lt;&gt;MONTH(DATE(B159,C160,29)),DAY(DATE(B159,C160,29)), "")</f>
        <v>29</v>
      </c>
      <c r="AF161" s="12"/>
      <c r="AG161" s="12"/>
      <c r="AH161" s="158"/>
      <c r="AI161" s="161"/>
      <c r="AJ161" s="166"/>
      <c r="AK161" s="167"/>
      <c r="AL161" s="168"/>
    </row>
    <row r="162" spans="2:38">
      <c r="B162" s="11" t="s">
        <v>7</v>
      </c>
      <c r="C162" s="17" t="str">
        <f>IF(C161&gt;0,TEXT(DATE($B159,$C160,C161),"aaa"),"")</f>
        <v>火</v>
      </c>
      <c r="D162" s="17" t="str">
        <f t="shared" ref="D162:AG162" si="22">IF(D161&gt;0,TEXT(DATE($B159,$C160,D161),"aaa"),"")</f>
        <v>水</v>
      </c>
      <c r="E162" s="17" t="str">
        <f t="shared" si="22"/>
        <v>木</v>
      </c>
      <c r="F162" s="17" t="str">
        <f t="shared" si="22"/>
        <v>金</v>
      </c>
      <c r="G162" s="17" t="str">
        <f t="shared" si="22"/>
        <v>土</v>
      </c>
      <c r="H162" s="17" t="str">
        <f t="shared" si="22"/>
        <v>日</v>
      </c>
      <c r="I162" s="17" t="str">
        <f t="shared" si="22"/>
        <v>月</v>
      </c>
      <c r="J162" s="17" t="str">
        <f t="shared" si="22"/>
        <v>火</v>
      </c>
      <c r="K162" s="17" t="str">
        <f t="shared" si="22"/>
        <v>水</v>
      </c>
      <c r="L162" s="17" t="str">
        <f t="shared" si="22"/>
        <v>木</v>
      </c>
      <c r="M162" s="17" t="str">
        <f t="shared" si="22"/>
        <v>金</v>
      </c>
      <c r="N162" s="17" t="str">
        <f t="shared" si="22"/>
        <v>土</v>
      </c>
      <c r="O162" s="17" t="str">
        <f t="shared" si="22"/>
        <v>日</v>
      </c>
      <c r="P162" s="17" t="str">
        <f t="shared" si="22"/>
        <v>月</v>
      </c>
      <c r="Q162" s="17" t="str">
        <f t="shared" si="22"/>
        <v>火</v>
      </c>
      <c r="R162" s="17" t="str">
        <f t="shared" si="22"/>
        <v>水</v>
      </c>
      <c r="S162" s="17" t="str">
        <f t="shared" si="22"/>
        <v>木</v>
      </c>
      <c r="T162" s="17" t="str">
        <f t="shared" si="22"/>
        <v>金</v>
      </c>
      <c r="U162" s="17" t="str">
        <f t="shared" si="22"/>
        <v>土</v>
      </c>
      <c r="V162" s="17" t="str">
        <f t="shared" si="22"/>
        <v>日</v>
      </c>
      <c r="W162" s="17" t="str">
        <f t="shared" si="22"/>
        <v>月</v>
      </c>
      <c r="X162" s="17" t="str">
        <f t="shared" si="22"/>
        <v>火</v>
      </c>
      <c r="Y162" s="17" t="str">
        <f t="shared" si="22"/>
        <v>水</v>
      </c>
      <c r="Z162" s="17" t="str">
        <f t="shared" si="22"/>
        <v>木</v>
      </c>
      <c r="AA162" s="17" t="str">
        <f t="shared" si="22"/>
        <v>金</v>
      </c>
      <c r="AB162" s="17" t="str">
        <f t="shared" si="22"/>
        <v>土</v>
      </c>
      <c r="AC162" s="17" t="str">
        <f t="shared" si="22"/>
        <v>日</v>
      </c>
      <c r="AD162" s="17" t="str">
        <f t="shared" si="22"/>
        <v>月</v>
      </c>
      <c r="AE162" s="17" t="str">
        <f>IF(MONTH(DATE(B159,C160,29)+1)&lt;&gt;MONTH(DATE(B159,C160,29)),TEXT(DATE(B159,C160,29),"aaa"),"")</f>
        <v>火</v>
      </c>
      <c r="AF162" s="17" t="str">
        <f t="shared" si="22"/>
        <v/>
      </c>
      <c r="AG162" s="17" t="str">
        <f t="shared" si="22"/>
        <v/>
      </c>
      <c r="AH162" s="158"/>
      <c r="AI162" s="161"/>
      <c r="AJ162" s="169" t="s">
        <v>70</v>
      </c>
      <c r="AK162" s="171" t="s">
        <v>71</v>
      </c>
      <c r="AL162" s="173" t="s">
        <v>72</v>
      </c>
    </row>
    <row r="163" spans="2:38" s="25" customFormat="1" ht="99.95" customHeight="1">
      <c r="B163" s="20" t="s">
        <v>15</v>
      </c>
      <c r="C163" s="22"/>
      <c r="D163" s="22"/>
      <c r="E163" s="22"/>
      <c r="F163" s="22"/>
      <c r="G163" s="22"/>
      <c r="H163" s="22"/>
      <c r="I163" s="22"/>
      <c r="J163" s="22"/>
      <c r="K163" s="22"/>
      <c r="L163" s="22"/>
      <c r="M163" s="22"/>
      <c r="N163" s="22"/>
      <c r="O163" s="22"/>
      <c r="P163" s="22"/>
      <c r="Q163" s="22"/>
      <c r="R163" s="22"/>
      <c r="S163" s="22"/>
      <c r="T163" s="22"/>
      <c r="U163" s="22"/>
      <c r="V163" s="22"/>
      <c r="W163" s="22"/>
      <c r="X163" s="22"/>
      <c r="Y163" s="22"/>
      <c r="Z163" s="22"/>
      <c r="AA163" s="22"/>
      <c r="AB163" s="22"/>
      <c r="AC163" s="22"/>
      <c r="AD163" s="22"/>
      <c r="AE163" s="111"/>
      <c r="AF163" s="22"/>
      <c r="AG163" s="22"/>
      <c r="AH163" s="159"/>
      <c r="AI163" s="162"/>
      <c r="AJ163" s="170"/>
      <c r="AK163" s="172"/>
      <c r="AL163" s="170"/>
    </row>
    <row r="164" spans="2:38" s="28" customFormat="1">
      <c r="B164" s="11" t="s">
        <v>16</v>
      </c>
      <c r="C164" s="109"/>
      <c r="D164" s="109"/>
      <c r="E164" s="109"/>
      <c r="F164" s="109"/>
      <c r="G164" s="109"/>
      <c r="H164" s="109"/>
      <c r="I164" s="109"/>
      <c r="J164" s="109"/>
      <c r="K164" s="109"/>
      <c r="L164" s="109"/>
      <c r="M164" s="109"/>
      <c r="N164" s="109"/>
      <c r="O164" s="109"/>
      <c r="P164" s="109"/>
      <c r="Q164" s="109"/>
      <c r="R164" s="109"/>
      <c r="S164" s="109"/>
      <c r="T164" s="109"/>
      <c r="U164" s="109"/>
      <c r="V164" s="109"/>
      <c r="W164" s="109"/>
      <c r="X164" s="109"/>
      <c r="Y164" s="109"/>
      <c r="Z164" s="109"/>
      <c r="AA164" s="109"/>
      <c r="AB164" s="109"/>
      <c r="AC164" s="109"/>
      <c r="AD164" s="109"/>
      <c r="AE164" s="109"/>
      <c r="AF164" s="109"/>
      <c r="AG164" s="109"/>
      <c r="AH164" s="27">
        <f>COUNTIF(C164:AG164,"●")</f>
        <v>0</v>
      </c>
      <c r="AI164" s="174"/>
      <c r="AJ164" s="176"/>
      <c r="AK164" s="90">
        <f>IF(AH164&gt;0,ROUNDDOWN(AH164/AI164,3),0)</f>
        <v>0</v>
      </c>
      <c r="AL164" s="88" t="str">
        <f>IF(AI164&gt;0,IF(OR(AH164&gt;=AJ164,AK164&gt;=0.285),"○","×"),"")</f>
        <v/>
      </c>
    </row>
    <row r="165" spans="2:38" s="28" customFormat="1" ht="14.25" thickBot="1">
      <c r="B165" s="77" t="s">
        <v>65</v>
      </c>
      <c r="C165" s="30"/>
      <c r="D165" s="30"/>
      <c r="E165" s="30"/>
      <c r="F165" s="30"/>
      <c r="G165" s="30"/>
      <c r="H165" s="30"/>
      <c r="I165" s="30"/>
      <c r="J165" s="30"/>
      <c r="K165" s="30"/>
      <c r="L165" s="30"/>
      <c r="M165" s="30"/>
      <c r="N165" s="30"/>
      <c r="O165" s="30"/>
      <c r="P165" s="30"/>
      <c r="Q165" s="30"/>
      <c r="R165" s="30"/>
      <c r="S165" s="30"/>
      <c r="T165" s="30"/>
      <c r="U165" s="30"/>
      <c r="V165" s="30"/>
      <c r="W165" s="30"/>
      <c r="X165" s="30"/>
      <c r="Y165" s="30"/>
      <c r="Z165" s="30"/>
      <c r="AA165" s="30"/>
      <c r="AB165" s="30"/>
      <c r="AC165" s="30"/>
      <c r="AD165" s="30"/>
      <c r="AE165" s="30"/>
      <c r="AF165" s="30"/>
      <c r="AG165" s="30"/>
      <c r="AH165" s="34">
        <f>COUNTIF(C165:AG165,"●")</f>
        <v>0</v>
      </c>
      <c r="AI165" s="175"/>
      <c r="AJ165" s="177"/>
      <c r="AK165" s="91">
        <f>IF(AH165&gt;0,ROUNDDOWN(AH165/AI164,3),0)</f>
        <v>0</v>
      </c>
      <c r="AL165" s="89" t="str">
        <f>IF(AI164&gt;0,IF(OR(AH165&gt;=AJ164,AK165&gt;=0.285),"○","×"),"")</f>
        <v/>
      </c>
    </row>
    <row r="166" spans="2:38" s="28" customFormat="1" ht="14.25" thickBot="1">
      <c r="B166" s="118">
        <f>$B$68+1</f>
        <v>2028</v>
      </c>
      <c r="C166" s="118" t="s">
        <v>38</v>
      </c>
      <c r="D166" s="118"/>
      <c r="E166" s="118"/>
      <c r="F166" s="118"/>
      <c r="G166" s="118"/>
      <c r="H166" s="118"/>
      <c r="I166" s="118"/>
      <c r="J166" s="118"/>
      <c r="K166" s="118"/>
      <c r="L166" s="118"/>
      <c r="M166" s="118"/>
      <c r="N166" s="118"/>
      <c r="O166" s="118"/>
      <c r="P166" s="118"/>
      <c r="Q166" s="118"/>
      <c r="R166" s="118"/>
      <c r="S166" s="118"/>
      <c r="T166" s="118"/>
      <c r="U166" s="118"/>
      <c r="V166" s="118"/>
      <c r="W166" s="118"/>
      <c r="X166" s="118"/>
      <c r="Y166" s="118"/>
      <c r="Z166" s="118"/>
      <c r="AA166" s="118"/>
      <c r="AB166" s="118"/>
      <c r="AC166" s="118"/>
      <c r="AD166" s="118"/>
      <c r="AE166" s="118"/>
      <c r="AF166" s="118"/>
      <c r="AG166" s="118"/>
      <c r="AH166" s="118"/>
      <c r="AI166" s="51"/>
      <c r="AJ166" s="51"/>
      <c r="AK166" s="51"/>
      <c r="AL166" s="51"/>
    </row>
    <row r="167" spans="2:38" ht="13.5" customHeight="1">
      <c r="B167" s="10" t="s">
        <v>3</v>
      </c>
      <c r="C167" s="178">
        <v>3</v>
      </c>
      <c r="D167" s="179"/>
      <c r="E167" s="179"/>
      <c r="F167" s="179"/>
      <c r="G167" s="179"/>
      <c r="H167" s="179"/>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G167" s="181"/>
      <c r="AH167" s="157" t="s">
        <v>4</v>
      </c>
      <c r="AI167" s="160" t="s">
        <v>5</v>
      </c>
      <c r="AJ167" s="163" t="s">
        <v>69</v>
      </c>
      <c r="AK167" s="164"/>
      <c r="AL167" s="165"/>
    </row>
    <row r="168" spans="2:38">
      <c r="B168" s="11" t="s">
        <v>6</v>
      </c>
      <c r="C168" s="12">
        <v>1</v>
      </c>
      <c r="D168" s="12">
        <v>2</v>
      </c>
      <c r="E168" s="12">
        <v>3</v>
      </c>
      <c r="F168" s="12">
        <v>4</v>
      </c>
      <c r="G168" s="12">
        <v>5</v>
      </c>
      <c r="H168" s="12">
        <v>6</v>
      </c>
      <c r="I168" s="12">
        <v>7</v>
      </c>
      <c r="J168" s="12">
        <v>8</v>
      </c>
      <c r="K168" s="12">
        <v>9</v>
      </c>
      <c r="L168" s="12">
        <v>10</v>
      </c>
      <c r="M168" s="12">
        <v>11</v>
      </c>
      <c r="N168" s="12">
        <v>12</v>
      </c>
      <c r="O168" s="12">
        <v>13</v>
      </c>
      <c r="P168" s="12">
        <v>14</v>
      </c>
      <c r="Q168" s="12">
        <v>15</v>
      </c>
      <c r="R168" s="12">
        <v>16</v>
      </c>
      <c r="S168" s="12">
        <v>17</v>
      </c>
      <c r="T168" s="12">
        <v>18</v>
      </c>
      <c r="U168" s="12">
        <v>19</v>
      </c>
      <c r="V168" s="12">
        <v>20</v>
      </c>
      <c r="W168" s="12">
        <v>21</v>
      </c>
      <c r="X168" s="12">
        <v>22</v>
      </c>
      <c r="Y168" s="12">
        <v>23</v>
      </c>
      <c r="Z168" s="12">
        <v>24</v>
      </c>
      <c r="AA168" s="12">
        <v>25</v>
      </c>
      <c r="AB168" s="12">
        <v>26</v>
      </c>
      <c r="AC168" s="12">
        <v>27</v>
      </c>
      <c r="AD168" s="12">
        <v>28</v>
      </c>
      <c r="AE168" s="12">
        <v>29</v>
      </c>
      <c r="AF168" s="12">
        <v>30</v>
      </c>
      <c r="AG168" s="12">
        <v>31</v>
      </c>
      <c r="AH168" s="158"/>
      <c r="AI168" s="161"/>
      <c r="AJ168" s="166"/>
      <c r="AK168" s="167"/>
      <c r="AL168" s="168"/>
    </row>
    <row r="169" spans="2:38">
      <c r="B169" s="11" t="s">
        <v>7</v>
      </c>
      <c r="C169" s="17" t="str">
        <f t="shared" ref="C169" si="23">IF(C168&gt;0,TEXT(DATE($B166,$C167,C168),"aaa"),"")</f>
        <v>水</v>
      </c>
      <c r="D169" s="17" t="str">
        <f t="shared" ref="D169:AG169" si="24">IF(D168&gt;0,TEXT(DATE($B166,$C167,D168),"aaa"),"")</f>
        <v>木</v>
      </c>
      <c r="E169" s="17" t="str">
        <f t="shared" si="24"/>
        <v>金</v>
      </c>
      <c r="F169" s="17" t="str">
        <f t="shared" si="24"/>
        <v>土</v>
      </c>
      <c r="G169" s="17" t="str">
        <f t="shared" si="24"/>
        <v>日</v>
      </c>
      <c r="H169" s="17" t="str">
        <f t="shared" si="24"/>
        <v>月</v>
      </c>
      <c r="I169" s="17" t="str">
        <f t="shared" si="24"/>
        <v>火</v>
      </c>
      <c r="J169" s="17" t="str">
        <f t="shared" si="24"/>
        <v>水</v>
      </c>
      <c r="K169" s="17" t="str">
        <f t="shared" si="24"/>
        <v>木</v>
      </c>
      <c r="L169" s="17" t="str">
        <f t="shared" si="24"/>
        <v>金</v>
      </c>
      <c r="M169" s="17" t="str">
        <f t="shared" si="24"/>
        <v>土</v>
      </c>
      <c r="N169" s="17" t="str">
        <f t="shared" si="24"/>
        <v>日</v>
      </c>
      <c r="O169" s="17" t="str">
        <f t="shared" si="24"/>
        <v>月</v>
      </c>
      <c r="P169" s="17" t="str">
        <f t="shared" si="24"/>
        <v>火</v>
      </c>
      <c r="Q169" s="17" t="str">
        <f t="shared" si="24"/>
        <v>水</v>
      </c>
      <c r="R169" s="17" t="str">
        <f t="shared" si="24"/>
        <v>木</v>
      </c>
      <c r="S169" s="17" t="str">
        <f t="shared" si="24"/>
        <v>金</v>
      </c>
      <c r="T169" s="17" t="str">
        <f t="shared" si="24"/>
        <v>土</v>
      </c>
      <c r="U169" s="17" t="str">
        <f t="shared" si="24"/>
        <v>日</v>
      </c>
      <c r="V169" s="17" t="str">
        <f t="shared" si="24"/>
        <v>月</v>
      </c>
      <c r="W169" s="17" t="str">
        <f t="shared" si="24"/>
        <v>火</v>
      </c>
      <c r="X169" s="17" t="str">
        <f t="shared" si="24"/>
        <v>水</v>
      </c>
      <c r="Y169" s="17" t="str">
        <f t="shared" si="24"/>
        <v>木</v>
      </c>
      <c r="Z169" s="17" t="str">
        <f t="shared" si="24"/>
        <v>金</v>
      </c>
      <c r="AA169" s="17" t="str">
        <f t="shared" si="24"/>
        <v>土</v>
      </c>
      <c r="AB169" s="17" t="str">
        <f t="shared" si="24"/>
        <v>日</v>
      </c>
      <c r="AC169" s="17" t="str">
        <f t="shared" si="24"/>
        <v>月</v>
      </c>
      <c r="AD169" s="17" t="str">
        <f t="shared" si="24"/>
        <v>火</v>
      </c>
      <c r="AE169" s="17" t="str">
        <f t="shared" si="24"/>
        <v>水</v>
      </c>
      <c r="AF169" s="17" t="str">
        <f t="shared" si="24"/>
        <v>木</v>
      </c>
      <c r="AG169" s="17" t="str">
        <f t="shared" si="24"/>
        <v>金</v>
      </c>
      <c r="AH169" s="158"/>
      <c r="AI169" s="161"/>
      <c r="AJ169" s="169" t="s">
        <v>70</v>
      </c>
      <c r="AK169" s="171" t="s">
        <v>71</v>
      </c>
      <c r="AL169" s="173" t="s">
        <v>72</v>
      </c>
    </row>
    <row r="170" spans="2:38" s="25" customFormat="1" ht="99.95" customHeight="1">
      <c r="B170" s="20" t="s">
        <v>15</v>
      </c>
      <c r="C170" s="22"/>
      <c r="D170" s="111"/>
      <c r="E170" s="22"/>
      <c r="F170" s="22"/>
      <c r="G170" s="22"/>
      <c r="H170" s="22"/>
      <c r="I170" s="22"/>
      <c r="J170" s="22"/>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159"/>
      <c r="AI170" s="162"/>
      <c r="AJ170" s="170"/>
      <c r="AK170" s="172"/>
      <c r="AL170" s="170"/>
    </row>
    <row r="171" spans="2:38" s="28" customFormat="1">
      <c r="B171" s="11" t="s">
        <v>16</v>
      </c>
      <c r="C171" s="109"/>
      <c r="D171" s="109"/>
      <c r="E171" s="109"/>
      <c r="F171" s="109"/>
      <c r="G171" s="109"/>
      <c r="H171" s="109"/>
      <c r="I171" s="109"/>
      <c r="J171" s="109"/>
      <c r="K171" s="109"/>
      <c r="L171" s="109"/>
      <c r="M171" s="109"/>
      <c r="N171" s="109"/>
      <c r="O171" s="109"/>
      <c r="P171" s="109"/>
      <c r="Q171" s="109"/>
      <c r="R171" s="109"/>
      <c r="S171" s="109"/>
      <c r="T171" s="109"/>
      <c r="U171" s="109"/>
      <c r="V171" s="109"/>
      <c r="W171" s="109"/>
      <c r="X171" s="109"/>
      <c r="Y171" s="109"/>
      <c r="Z171" s="109"/>
      <c r="AA171" s="109"/>
      <c r="AB171" s="109"/>
      <c r="AC171" s="109"/>
      <c r="AD171" s="109"/>
      <c r="AE171" s="109"/>
      <c r="AF171" s="109"/>
      <c r="AG171" s="109"/>
      <c r="AH171" s="27">
        <f>COUNTIF(C171:AG171,"●")</f>
        <v>0</v>
      </c>
      <c r="AI171" s="174"/>
      <c r="AJ171" s="176"/>
      <c r="AK171" s="90">
        <f>IF(AH171&gt;0,ROUNDDOWN(AH171/AI171,3),0)</f>
        <v>0</v>
      </c>
      <c r="AL171" s="88" t="str">
        <f>IF(AI171&gt;0,IF(OR(AH171&gt;=AJ171,AK171&gt;=0.285),"○","×"),"")</f>
        <v/>
      </c>
    </row>
    <row r="172" spans="2:38" s="28" customFormat="1" ht="14.25" thickBot="1">
      <c r="B172" s="77" t="s">
        <v>65</v>
      </c>
      <c r="C172" s="30"/>
      <c r="D172" s="30"/>
      <c r="E172" s="30"/>
      <c r="F172" s="30"/>
      <c r="G172" s="30"/>
      <c r="H172" s="30"/>
      <c r="I172" s="30"/>
      <c r="J172" s="30"/>
      <c r="K172" s="30"/>
      <c r="L172" s="30"/>
      <c r="M172" s="30"/>
      <c r="N172" s="30"/>
      <c r="O172" s="30"/>
      <c r="P172" s="30"/>
      <c r="Q172" s="30"/>
      <c r="R172" s="30"/>
      <c r="S172" s="30"/>
      <c r="T172" s="30"/>
      <c r="U172" s="30"/>
      <c r="V172" s="30"/>
      <c r="W172" s="30"/>
      <c r="X172" s="30"/>
      <c r="Y172" s="30"/>
      <c r="Z172" s="30"/>
      <c r="AA172" s="30"/>
      <c r="AB172" s="30"/>
      <c r="AC172" s="30"/>
      <c r="AD172" s="30"/>
      <c r="AE172" s="30"/>
      <c r="AF172" s="30"/>
      <c r="AG172" s="30"/>
      <c r="AH172" s="34">
        <f>COUNTIF(C172:AG172,"●")</f>
        <v>0</v>
      </c>
      <c r="AI172" s="175"/>
      <c r="AJ172" s="177"/>
      <c r="AK172" s="91">
        <f>IF(AH172&gt;0,ROUNDDOWN(AH172/AI171,3),0)</f>
        <v>0</v>
      </c>
      <c r="AL172" s="89" t="str">
        <f>IF(AI171&gt;0,IF(OR(AH172&gt;=AJ171,AK172&gt;=0.285),"○","×"),"")</f>
        <v/>
      </c>
    </row>
    <row r="173" spans="2:38" ht="14.25" thickBot="1"/>
    <row r="174" spans="2:38" ht="20.100000000000001" customHeight="1" thickBot="1">
      <c r="B174" s="52" t="s">
        <v>23</v>
      </c>
      <c r="AF174" s="182" t="s">
        <v>24</v>
      </c>
      <c r="AG174" s="183"/>
      <c r="AH174" s="184"/>
      <c r="AI174" s="185">
        <f>AH10+AH17+AH24+AH31+AH38+AH45+AH52+AH59+AH66+AH73+AH80+AH87+AH94+AH101+AH108+AH115+AH122+AH129+AH136+AH143+AH150+AH157+AH164+AH171</f>
        <v>0</v>
      </c>
      <c r="AJ174" s="186"/>
      <c r="AK174" s="187"/>
    </row>
    <row r="175" spans="2:38" ht="20.100000000000001" customHeight="1" thickBot="1">
      <c r="AF175" s="188" t="s">
        <v>63</v>
      </c>
      <c r="AG175" s="183"/>
      <c r="AH175" s="184"/>
      <c r="AI175" s="185">
        <f>AH11+AH18+AH25+AH32+AH39+AH46+AH53+AH60+AH67+AH74+AH81+AH88+AH95+AH102+AH109+AH116+AH123+AH130+AH137+AH144+AH151+AH158+AH165+AH172</f>
        <v>0</v>
      </c>
      <c r="AJ175" s="186"/>
      <c r="AK175" s="187"/>
    </row>
    <row r="176" spans="2:38" ht="20.100000000000001" customHeight="1" thickBot="1">
      <c r="AF176" s="98" t="s">
        <v>75</v>
      </c>
    </row>
    <row r="177" spans="2:40" ht="20.100000000000001" customHeight="1" thickBot="1">
      <c r="AF177" s="192" t="s">
        <v>5</v>
      </c>
      <c r="AG177" s="193"/>
      <c r="AH177" s="194"/>
      <c r="AI177" s="185">
        <f>AI10+AI17+AI24+AI31+AI38+AI45+AI52+AI59+AI66+AI73+AI80+AI87+AI94+AI101+AI108+AI115+AI122+AI129+AI136+AI143+AI150+AI157+AI164+AI171</f>
        <v>0</v>
      </c>
      <c r="AJ177" s="186"/>
      <c r="AK177" s="187"/>
    </row>
    <row r="178" spans="2:40" ht="20.100000000000001" customHeight="1" thickBot="1">
      <c r="AF178" s="98" t="s">
        <v>75</v>
      </c>
    </row>
    <row r="179" spans="2:40" ht="20.100000000000001" customHeight="1" thickBot="1">
      <c r="B179" s="53"/>
      <c r="AF179" s="195" t="s">
        <v>25</v>
      </c>
      <c r="AG179" s="196"/>
      <c r="AH179" s="197"/>
      <c r="AI179" s="198">
        <f>IF(AI177&gt;0,ROUNDDOWN(AI174/AI177,3),0)</f>
        <v>0</v>
      </c>
      <c r="AJ179" s="199"/>
      <c r="AK179" s="200"/>
    </row>
    <row r="180" spans="2:40" ht="20.100000000000001" customHeight="1" thickBot="1">
      <c r="AF180" s="98" t="s">
        <v>75</v>
      </c>
    </row>
    <row r="181" spans="2:40" ht="20.100000000000001" customHeight="1" thickBot="1">
      <c r="AF181" s="201" t="s">
        <v>62</v>
      </c>
      <c r="AG181" s="202"/>
      <c r="AH181" s="203"/>
      <c r="AI181" s="204">
        <f>IF(AI177&gt;0,ROUNDDOWN(AI175/AI177,3),0)</f>
        <v>0</v>
      </c>
      <c r="AJ181" s="205"/>
      <c r="AK181" s="206"/>
    </row>
    <row r="183" spans="2:40">
      <c r="AN183" s="84"/>
    </row>
    <row r="184" spans="2:40" ht="14.25" customHeight="1">
      <c r="C184" s="1"/>
      <c r="D184" s="1"/>
      <c r="E184" s="1"/>
      <c r="F184" s="1"/>
      <c r="G184" s="1"/>
      <c r="H184" s="1"/>
      <c r="I184" s="1"/>
      <c r="R184" s="1"/>
      <c r="AF184" s="189"/>
      <c r="AG184" s="190"/>
      <c r="AH184" s="190"/>
      <c r="AI184" s="191"/>
      <c r="AJ184" s="191"/>
      <c r="AK184" s="191"/>
    </row>
    <row r="185" spans="2:40" ht="14.25" customHeight="1">
      <c r="C185" s="1"/>
      <c r="D185" s="2"/>
      <c r="E185" s="1"/>
      <c r="F185" s="1"/>
      <c r="G185" s="1"/>
      <c r="H185" s="1"/>
      <c r="I185" s="1"/>
      <c r="R185" s="1"/>
      <c r="AF185" s="94"/>
      <c r="AG185" s="94"/>
      <c r="AH185" s="94"/>
      <c r="AI185" s="118"/>
      <c r="AJ185" s="118"/>
      <c r="AK185" s="118"/>
    </row>
    <row r="186" spans="2:40" ht="14.25" customHeight="1">
      <c r="C186" s="1"/>
      <c r="D186" s="1"/>
      <c r="E186" s="1"/>
      <c r="F186" s="1"/>
      <c r="G186" s="1"/>
      <c r="H186" s="1"/>
      <c r="I186" s="1"/>
      <c r="R186" s="1"/>
      <c r="AF186" s="189"/>
      <c r="AG186" s="190"/>
      <c r="AH186" s="190"/>
      <c r="AI186" s="191"/>
      <c r="AJ186" s="191"/>
      <c r="AK186" s="191"/>
    </row>
    <row r="187" spans="2:40" ht="14.25">
      <c r="C187" s="1"/>
      <c r="D187" s="1"/>
      <c r="E187" s="2"/>
      <c r="F187" s="1"/>
      <c r="G187" s="1"/>
      <c r="H187" s="1"/>
      <c r="I187" s="1"/>
      <c r="R187" s="2"/>
      <c r="AN187" s="84"/>
    </row>
    <row r="188" spans="2:40">
      <c r="C188" s="1"/>
      <c r="D188" s="3"/>
      <c r="E188" s="1"/>
      <c r="F188" s="1"/>
      <c r="G188" s="1"/>
      <c r="H188" s="1"/>
      <c r="I188" s="1"/>
      <c r="R188" s="1"/>
    </row>
    <row r="189" spans="2:40">
      <c r="AN189" s="84"/>
    </row>
    <row r="190" spans="2:40">
      <c r="AN190" s="84"/>
    </row>
  </sheetData>
  <mergeCells count="230">
    <mergeCell ref="C6:AG6"/>
    <mergeCell ref="AH6:AH9"/>
    <mergeCell ref="AI6:AI9"/>
    <mergeCell ref="AJ6:AL7"/>
    <mergeCell ref="AJ8:AJ9"/>
    <mergeCell ref="AK8:AK9"/>
    <mergeCell ref="AL8:AL9"/>
    <mergeCell ref="AI10:AI11"/>
    <mergeCell ref="AJ10:AJ11"/>
    <mergeCell ref="C13:AG13"/>
    <mergeCell ref="AH13:AH16"/>
    <mergeCell ref="AI13:AI16"/>
    <mergeCell ref="AJ13:AL14"/>
    <mergeCell ref="AJ15:AJ16"/>
    <mergeCell ref="AK15:AK16"/>
    <mergeCell ref="AL15:AL16"/>
    <mergeCell ref="AI17:AI18"/>
    <mergeCell ref="AJ17:AJ18"/>
    <mergeCell ref="C20:AG20"/>
    <mergeCell ref="AH20:AH23"/>
    <mergeCell ref="AI20:AI23"/>
    <mergeCell ref="AJ20:AL21"/>
    <mergeCell ref="AJ22:AJ23"/>
    <mergeCell ref="AK22:AK23"/>
    <mergeCell ref="AL22:AL23"/>
    <mergeCell ref="AI24:AI25"/>
    <mergeCell ref="AJ24:AJ25"/>
    <mergeCell ref="C27:AG27"/>
    <mergeCell ref="AH27:AH30"/>
    <mergeCell ref="AI27:AI30"/>
    <mergeCell ref="AJ27:AL28"/>
    <mergeCell ref="AJ29:AJ30"/>
    <mergeCell ref="AK29:AK30"/>
    <mergeCell ref="AL29:AL30"/>
    <mergeCell ref="AI31:AI32"/>
    <mergeCell ref="AJ31:AJ32"/>
    <mergeCell ref="C34:AG34"/>
    <mergeCell ref="AH34:AH37"/>
    <mergeCell ref="AI34:AI37"/>
    <mergeCell ref="AJ34:AL35"/>
    <mergeCell ref="AJ36:AJ37"/>
    <mergeCell ref="AK36:AK37"/>
    <mergeCell ref="AL36:AL37"/>
    <mergeCell ref="AI38:AI39"/>
    <mergeCell ref="AJ38:AJ39"/>
    <mergeCell ref="C41:AG41"/>
    <mergeCell ref="AH41:AH44"/>
    <mergeCell ref="AI41:AI44"/>
    <mergeCell ref="AJ41:AL42"/>
    <mergeCell ref="AJ43:AJ44"/>
    <mergeCell ref="AK43:AK44"/>
    <mergeCell ref="AL43:AL44"/>
    <mergeCell ref="AI45:AI46"/>
    <mergeCell ref="AJ45:AJ46"/>
    <mergeCell ref="C48:AG48"/>
    <mergeCell ref="AH48:AH51"/>
    <mergeCell ref="AI48:AI51"/>
    <mergeCell ref="AJ48:AL49"/>
    <mergeCell ref="AJ50:AJ51"/>
    <mergeCell ref="AK50:AK51"/>
    <mergeCell ref="AL50:AL51"/>
    <mergeCell ref="AI52:AI53"/>
    <mergeCell ref="AJ52:AJ53"/>
    <mergeCell ref="C55:AG55"/>
    <mergeCell ref="AH55:AH58"/>
    <mergeCell ref="AI55:AI58"/>
    <mergeCell ref="AJ55:AL56"/>
    <mergeCell ref="AJ57:AJ58"/>
    <mergeCell ref="AK57:AK58"/>
    <mergeCell ref="AL57:AL58"/>
    <mergeCell ref="AI59:AI60"/>
    <mergeCell ref="AJ59:AJ60"/>
    <mergeCell ref="C62:AG62"/>
    <mergeCell ref="AH62:AH65"/>
    <mergeCell ref="AI62:AI65"/>
    <mergeCell ref="AJ62:AL63"/>
    <mergeCell ref="AJ64:AJ65"/>
    <mergeCell ref="AK64:AK65"/>
    <mergeCell ref="AL64:AL65"/>
    <mergeCell ref="AI66:AI67"/>
    <mergeCell ref="AJ66:AJ67"/>
    <mergeCell ref="C69:AG69"/>
    <mergeCell ref="AH69:AH72"/>
    <mergeCell ref="AI69:AI72"/>
    <mergeCell ref="AJ69:AL70"/>
    <mergeCell ref="AJ71:AJ72"/>
    <mergeCell ref="AK71:AK72"/>
    <mergeCell ref="AL71:AL72"/>
    <mergeCell ref="AI73:AI74"/>
    <mergeCell ref="AJ73:AJ74"/>
    <mergeCell ref="C76:AG76"/>
    <mergeCell ref="AH76:AH79"/>
    <mergeCell ref="AI76:AI79"/>
    <mergeCell ref="AJ76:AL77"/>
    <mergeCell ref="AJ78:AJ79"/>
    <mergeCell ref="AK78:AK79"/>
    <mergeCell ref="AL78:AL79"/>
    <mergeCell ref="AI87:AI88"/>
    <mergeCell ref="AJ87:AJ88"/>
    <mergeCell ref="AI80:AI81"/>
    <mergeCell ref="AJ80:AJ81"/>
    <mergeCell ref="C83:AG83"/>
    <mergeCell ref="AH83:AH86"/>
    <mergeCell ref="AI83:AI86"/>
    <mergeCell ref="AJ83:AL84"/>
    <mergeCell ref="AJ85:AJ86"/>
    <mergeCell ref="AK85:AK86"/>
    <mergeCell ref="AL85:AL86"/>
    <mergeCell ref="AI157:AI158"/>
    <mergeCell ref="AJ157:AJ158"/>
    <mergeCell ref="AI171:AI172"/>
    <mergeCell ref="AJ171:AJ172"/>
    <mergeCell ref="AI164:AI165"/>
    <mergeCell ref="AJ164:AJ165"/>
    <mergeCell ref="C167:AG167"/>
    <mergeCell ref="AH167:AH170"/>
    <mergeCell ref="AI94:AI95"/>
    <mergeCell ref="AJ94:AJ95"/>
    <mergeCell ref="C97:AG97"/>
    <mergeCell ref="AH97:AH100"/>
    <mergeCell ref="C160:AG160"/>
    <mergeCell ref="AH160:AH163"/>
    <mergeCell ref="AI160:AI163"/>
    <mergeCell ref="AJ160:AL161"/>
    <mergeCell ref="AJ162:AJ163"/>
    <mergeCell ref="AK162:AK163"/>
    <mergeCell ref="AL162:AL163"/>
    <mergeCell ref="AI167:AI170"/>
    <mergeCell ref="AJ167:AL168"/>
    <mergeCell ref="AJ169:AJ170"/>
    <mergeCell ref="AK169:AK170"/>
    <mergeCell ref="AL169:AL170"/>
    <mergeCell ref="AI150:AI151"/>
    <mergeCell ref="AJ150:AJ151"/>
    <mergeCell ref="C153:AG153"/>
    <mergeCell ref="AH153:AH156"/>
    <mergeCell ref="AI153:AI156"/>
    <mergeCell ref="AJ153:AL154"/>
    <mergeCell ref="AJ155:AJ156"/>
    <mergeCell ref="AK155:AK156"/>
    <mergeCell ref="AL155:AL156"/>
    <mergeCell ref="AI143:AI144"/>
    <mergeCell ref="AJ143:AJ144"/>
    <mergeCell ref="C146:AG146"/>
    <mergeCell ref="AH146:AH149"/>
    <mergeCell ref="AI146:AI149"/>
    <mergeCell ref="AJ146:AL147"/>
    <mergeCell ref="AJ148:AJ149"/>
    <mergeCell ref="AK148:AK149"/>
    <mergeCell ref="AL148:AL149"/>
    <mergeCell ref="AI136:AI137"/>
    <mergeCell ref="AJ136:AJ137"/>
    <mergeCell ref="C139:AG139"/>
    <mergeCell ref="AH139:AH142"/>
    <mergeCell ref="AI139:AI142"/>
    <mergeCell ref="AJ139:AL140"/>
    <mergeCell ref="AJ141:AJ142"/>
    <mergeCell ref="AK141:AK142"/>
    <mergeCell ref="AL141:AL142"/>
    <mergeCell ref="AI129:AI130"/>
    <mergeCell ref="AJ129:AJ130"/>
    <mergeCell ref="C132:AG132"/>
    <mergeCell ref="AH132:AH135"/>
    <mergeCell ref="AI132:AI135"/>
    <mergeCell ref="AJ132:AL133"/>
    <mergeCell ref="AJ134:AJ135"/>
    <mergeCell ref="AK134:AK135"/>
    <mergeCell ref="AL134:AL135"/>
    <mergeCell ref="C90:AG90"/>
    <mergeCell ref="AH90:AH93"/>
    <mergeCell ref="AI90:AI93"/>
    <mergeCell ref="AJ90:AL91"/>
    <mergeCell ref="AJ92:AJ93"/>
    <mergeCell ref="AI101:AI102"/>
    <mergeCell ref="AJ101:AJ102"/>
    <mergeCell ref="C104:AG104"/>
    <mergeCell ref="AH104:AH107"/>
    <mergeCell ref="AI104:AI107"/>
    <mergeCell ref="AJ104:AL105"/>
    <mergeCell ref="AJ106:AJ107"/>
    <mergeCell ref="AK106:AK107"/>
    <mergeCell ref="AL106:AL107"/>
    <mergeCell ref="AF186:AH186"/>
    <mergeCell ref="AI186:AK186"/>
    <mergeCell ref="AF177:AH177"/>
    <mergeCell ref="AI177:AK177"/>
    <mergeCell ref="AF179:AH179"/>
    <mergeCell ref="AI179:AK179"/>
    <mergeCell ref="AI97:AI100"/>
    <mergeCell ref="AJ97:AL98"/>
    <mergeCell ref="AJ99:AJ100"/>
    <mergeCell ref="AK99:AK100"/>
    <mergeCell ref="AL99:AL100"/>
    <mergeCell ref="AI108:AI109"/>
    <mergeCell ref="AJ108:AJ109"/>
    <mergeCell ref="C111:AG111"/>
    <mergeCell ref="AH111:AH114"/>
    <mergeCell ref="AI111:AI114"/>
    <mergeCell ref="AJ111:AL112"/>
    <mergeCell ref="AJ113:AJ114"/>
    <mergeCell ref="AK113:AK114"/>
    <mergeCell ref="AL113:AL114"/>
    <mergeCell ref="AI115:AI116"/>
    <mergeCell ref="AJ115:AJ116"/>
    <mergeCell ref="C118:AG118"/>
    <mergeCell ref="AH118:AH121"/>
    <mergeCell ref="AF181:AH181"/>
    <mergeCell ref="AI181:AK181"/>
    <mergeCell ref="AF174:AH174"/>
    <mergeCell ref="AI174:AK174"/>
    <mergeCell ref="AF175:AH175"/>
    <mergeCell ref="AI175:AK175"/>
    <mergeCell ref="AK92:AK93"/>
    <mergeCell ref="AL92:AL93"/>
    <mergeCell ref="AF184:AH184"/>
    <mergeCell ref="AI184:AK184"/>
    <mergeCell ref="AI118:AI121"/>
    <mergeCell ref="AJ118:AL119"/>
    <mergeCell ref="AJ120:AJ121"/>
    <mergeCell ref="AK120:AK121"/>
    <mergeCell ref="AL120:AL121"/>
    <mergeCell ref="AI122:AI123"/>
    <mergeCell ref="AJ122:AJ123"/>
    <mergeCell ref="C125:AG125"/>
    <mergeCell ref="AH125:AH128"/>
    <mergeCell ref="AI125:AI128"/>
    <mergeCell ref="AJ125:AL126"/>
    <mergeCell ref="AJ127:AJ128"/>
    <mergeCell ref="AK127:AK128"/>
    <mergeCell ref="AL127:AL128"/>
  </mergeCells>
  <phoneticPr fontId="14"/>
  <conditionalFormatting sqref="C14:C18 D14:AG14">
    <cfRule type="expression" dxfId="146" priority="209">
      <formula>C$15="土"</formula>
    </cfRule>
    <cfRule type="expression" dxfId="145" priority="210">
      <formula>C$15="日"</formula>
    </cfRule>
  </conditionalFormatting>
  <conditionalFormatting sqref="C14:C18 D14:AG14">
    <cfRule type="expression" dxfId="144" priority="208">
      <formula>SEARCH("祝",C$16)</formula>
    </cfRule>
  </conditionalFormatting>
  <conditionalFormatting sqref="C21:C25 D21:AG21">
    <cfRule type="expression" dxfId="143" priority="206">
      <formula>C$22="土"</formula>
    </cfRule>
    <cfRule type="expression" dxfId="142" priority="207">
      <formula>C$22="日"</formula>
    </cfRule>
  </conditionalFormatting>
  <conditionalFormatting sqref="C21:C25 D21:AG21">
    <cfRule type="expression" dxfId="141" priority="205">
      <formula>SEARCH("祝",C$23)</formula>
    </cfRule>
  </conditionalFormatting>
  <conditionalFormatting sqref="C28:C32 D28:AG28">
    <cfRule type="expression" dxfId="140" priority="203">
      <formula>C$29="土"</formula>
    </cfRule>
    <cfRule type="expression" dxfId="139" priority="204">
      <formula>C$29="日"</formula>
    </cfRule>
  </conditionalFormatting>
  <conditionalFormatting sqref="C28:C32 D28:AG28">
    <cfRule type="expression" dxfId="138" priority="202">
      <formula>SEARCH("祝",C$30)</formula>
    </cfRule>
  </conditionalFormatting>
  <conditionalFormatting sqref="C35:C39 D35:AG35">
    <cfRule type="expression" dxfId="137" priority="200">
      <formula>C$36="土"</formula>
    </cfRule>
    <cfRule type="expression" dxfId="136" priority="201">
      <formula>C$36="日"</formula>
    </cfRule>
  </conditionalFormatting>
  <conditionalFormatting sqref="C35:C39 D35:AG35">
    <cfRule type="expression" dxfId="135" priority="199">
      <formula>SEARCH("祝",C$37)</formula>
    </cfRule>
  </conditionalFormatting>
  <conditionalFormatting sqref="C42:C46 D42:AG42">
    <cfRule type="expression" dxfId="134" priority="197">
      <formula>C$43="土"</formula>
    </cfRule>
    <cfRule type="expression" dxfId="133" priority="198">
      <formula>C$43="日"</formula>
    </cfRule>
  </conditionalFormatting>
  <conditionalFormatting sqref="C42:C46 D42:AG42">
    <cfRule type="expression" dxfId="132" priority="196">
      <formula>SEARCH("祝",C$44)</formula>
    </cfRule>
  </conditionalFormatting>
  <conditionalFormatting sqref="C49:C53 D49:AG49">
    <cfRule type="expression" dxfId="131" priority="194">
      <formula>C$50="土"</formula>
    </cfRule>
    <cfRule type="expression" dxfId="130" priority="195">
      <formula>C$50="日"</formula>
    </cfRule>
  </conditionalFormatting>
  <conditionalFormatting sqref="C49:C53 D49:AG49">
    <cfRule type="expression" dxfId="129" priority="193">
      <formula>SEARCH("祝",C$51)</formula>
    </cfRule>
  </conditionalFormatting>
  <conditionalFormatting sqref="C56:C60 D56:AG56">
    <cfRule type="expression" dxfId="128" priority="191">
      <formula>C$57="土"</formula>
    </cfRule>
    <cfRule type="expression" dxfId="127" priority="192">
      <formula>C$57="日"</formula>
    </cfRule>
  </conditionalFormatting>
  <conditionalFormatting sqref="C56:C60 D56:AG56">
    <cfRule type="expression" dxfId="126" priority="190">
      <formula>SEARCH("祝",C$58)</formula>
    </cfRule>
  </conditionalFormatting>
  <conditionalFormatting sqref="C63:C67 D63:AG63">
    <cfRule type="expression" dxfId="125" priority="188">
      <formula>C$64="土"</formula>
    </cfRule>
    <cfRule type="expression" dxfId="124" priority="189">
      <formula>C$64="日"</formula>
    </cfRule>
  </conditionalFormatting>
  <conditionalFormatting sqref="C63:C67 D63:AG63">
    <cfRule type="expression" dxfId="123" priority="187">
      <formula>SEARCH("祝",C$65)</formula>
    </cfRule>
  </conditionalFormatting>
  <conditionalFormatting sqref="C70:C74 D70:AG70">
    <cfRule type="expression" dxfId="122" priority="185">
      <formula>C$71="土"</formula>
    </cfRule>
    <cfRule type="expression" dxfId="121" priority="186">
      <formula>C$71="日"</formula>
    </cfRule>
  </conditionalFormatting>
  <conditionalFormatting sqref="C70:C74 D70:AG70">
    <cfRule type="expression" dxfId="120" priority="184">
      <formula>SEARCH("祝",C$72)</formula>
    </cfRule>
  </conditionalFormatting>
  <conditionalFormatting sqref="C77:C81 D77:AG77">
    <cfRule type="expression" dxfId="119" priority="182">
      <formula>C$78="土"</formula>
    </cfRule>
    <cfRule type="expression" dxfId="118" priority="183">
      <formula>C$78="日"</formula>
    </cfRule>
  </conditionalFormatting>
  <conditionalFormatting sqref="C77:C81 D77:AG77">
    <cfRule type="expression" dxfId="117" priority="181">
      <formula>SEARCH("祝",C$79)</formula>
    </cfRule>
  </conditionalFormatting>
  <conditionalFormatting sqref="C84:C88 D84:AG84">
    <cfRule type="expression" dxfId="116" priority="179">
      <formula>C$85="土"</formula>
    </cfRule>
    <cfRule type="expression" dxfId="115" priority="180">
      <formula>C$85="日"</formula>
    </cfRule>
  </conditionalFormatting>
  <conditionalFormatting sqref="C84:C88 D84:AG84">
    <cfRule type="expression" dxfId="114" priority="178">
      <formula>SEARCH("祝",C$86)</formula>
    </cfRule>
  </conditionalFormatting>
  <conditionalFormatting sqref="C7:C11 D7:AG7">
    <cfRule type="expression" dxfId="113" priority="176">
      <formula>C$8="土"</formula>
    </cfRule>
    <cfRule type="expression" dxfId="112" priority="177">
      <formula>C$8="日"</formula>
    </cfRule>
  </conditionalFormatting>
  <conditionalFormatting sqref="C7:C11 D7:AG7">
    <cfRule type="expression" dxfId="111" priority="175">
      <formula>SEARCH("祝",C$9)</formula>
    </cfRule>
  </conditionalFormatting>
  <conditionalFormatting sqref="D9:AG11">
    <cfRule type="expression" dxfId="110" priority="173">
      <formula>D$8="土"</formula>
    </cfRule>
    <cfRule type="expression" dxfId="109" priority="174">
      <formula>D$8="日"</formula>
    </cfRule>
  </conditionalFormatting>
  <conditionalFormatting sqref="D9:AG11">
    <cfRule type="expression" dxfId="108" priority="172">
      <formula>SEARCH("祝",D$9)</formula>
    </cfRule>
  </conditionalFormatting>
  <conditionalFormatting sqref="D8:AG8">
    <cfRule type="expression" dxfId="107" priority="170">
      <formula>D$8="土"</formula>
    </cfRule>
    <cfRule type="expression" dxfId="106" priority="171">
      <formula>D$8="日"</formula>
    </cfRule>
  </conditionalFormatting>
  <conditionalFormatting sqref="D8:AG8">
    <cfRule type="expression" dxfId="105" priority="169">
      <formula>SEARCH("祝",D$9)</formula>
    </cfRule>
  </conditionalFormatting>
  <conditionalFormatting sqref="D15:AG18">
    <cfRule type="expression" dxfId="104" priority="167">
      <formula>D$15="土"</formula>
    </cfRule>
    <cfRule type="expression" dxfId="103" priority="168">
      <formula>D$15="日"</formula>
    </cfRule>
  </conditionalFormatting>
  <conditionalFormatting sqref="D15:AG18">
    <cfRule type="expression" dxfId="102" priority="166">
      <formula>SEARCH("祝",D$16)</formula>
    </cfRule>
  </conditionalFormatting>
  <conditionalFormatting sqref="D22:AG25">
    <cfRule type="expression" dxfId="101" priority="164">
      <formula>D$22="土"</formula>
    </cfRule>
    <cfRule type="expression" dxfId="100" priority="165">
      <formula>D$22="日"</formula>
    </cfRule>
  </conditionalFormatting>
  <conditionalFormatting sqref="D22:AG25">
    <cfRule type="expression" dxfId="99" priority="163">
      <formula>SEARCH("祝",D$23)</formula>
    </cfRule>
  </conditionalFormatting>
  <conditionalFormatting sqref="D29:AG32">
    <cfRule type="expression" dxfId="98" priority="161">
      <formula>D$29="土"</formula>
    </cfRule>
    <cfRule type="expression" dxfId="97" priority="162">
      <formula>D$29="日"</formula>
    </cfRule>
  </conditionalFormatting>
  <conditionalFormatting sqref="D29:AG32">
    <cfRule type="expression" dxfId="96" priority="160">
      <formula>SEARCH("祝",D$30)</formula>
    </cfRule>
  </conditionalFormatting>
  <conditionalFormatting sqref="D36:AG39">
    <cfRule type="expression" dxfId="95" priority="158">
      <formula>D$36="土"</formula>
    </cfRule>
    <cfRule type="expression" dxfId="94" priority="159">
      <formula>D$36="日"</formula>
    </cfRule>
  </conditionalFormatting>
  <conditionalFormatting sqref="D36:AG39">
    <cfRule type="expression" dxfId="93" priority="157">
      <formula>SEARCH("祝",D$37)</formula>
    </cfRule>
  </conditionalFormatting>
  <conditionalFormatting sqref="D43:AG46">
    <cfRule type="expression" dxfId="92" priority="155">
      <formula>D$43="土"</formula>
    </cfRule>
    <cfRule type="expression" dxfId="91" priority="156">
      <formula>D$43="日"</formula>
    </cfRule>
  </conditionalFormatting>
  <conditionalFormatting sqref="D43:AG46">
    <cfRule type="expression" dxfId="90" priority="154">
      <formula>SEARCH("祝",D$44)</formula>
    </cfRule>
  </conditionalFormatting>
  <conditionalFormatting sqref="D50:AG53">
    <cfRule type="expression" dxfId="89" priority="152">
      <formula>D$50="土"</formula>
    </cfRule>
    <cfRule type="expression" dxfId="88" priority="153">
      <formula>D$50="日"</formula>
    </cfRule>
  </conditionalFormatting>
  <conditionalFormatting sqref="D50:AG53">
    <cfRule type="expression" dxfId="87" priority="151">
      <formula>SEARCH("祝",D$51)</formula>
    </cfRule>
  </conditionalFormatting>
  <conditionalFormatting sqref="D57:AG60">
    <cfRule type="expression" dxfId="86" priority="149">
      <formula>D$57="土"</formula>
    </cfRule>
    <cfRule type="expression" dxfId="85" priority="150">
      <formula>D$57="日"</formula>
    </cfRule>
  </conditionalFormatting>
  <conditionalFormatting sqref="D57:AG60">
    <cfRule type="expression" dxfId="84" priority="148">
      <formula>SEARCH("祝",D$58)</formula>
    </cfRule>
  </conditionalFormatting>
  <conditionalFormatting sqref="D64:AG67">
    <cfRule type="expression" dxfId="83" priority="146">
      <formula>D$64="土"</formula>
    </cfRule>
    <cfRule type="expression" dxfId="82" priority="147">
      <formula>D$64="日"</formula>
    </cfRule>
  </conditionalFormatting>
  <conditionalFormatting sqref="D64:AG67">
    <cfRule type="expression" dxfId="81" priority="145">
      <formula>SEARCH("祝",D$65)</formula>
    </cfRule>
  </conditionalFormatting>
  <conditionalFormatting sqref="D71:AG74">
    <cfRule type="expression" dxfId="80" priority="143">
      <formula>D$71="土"</formula>
    </cfRule>
    <cfRule type="expression" dxfId="79" priority="144">
      <formula>D$71="日"</formula>
    </cfRule>
  </conditionalFormatting>
  <conditionalFormatting sqref="D71:AG74">
    <cfRule type="expression" dxfId="78" priority="142">
      <formula>SEARCH("祝",D$72)</formula>
    </cfRule>
  </conditionalFormatting>
  <conditionalFormatting sqref="D78:AG81">
    <cfRule type="expression" dxfId="77" priority="140">
      <formula>D$78="土"</formula>
    </cfRule>
    <cfRule type="expression" dxfId="76" priority="141">
      <formula>D$78="日"</formula>
    </cfRule>
  </conditionalFormatting>
  <conditionalFormatting sqref="D78:AG81">
    <cfRule type="expression" dxfId="75" priority="139">
      <formula>SEARCH("祝",D$79)</formula>
    </cfRule>
  </conditionalFormatting>
  <conditionalFormatting sqref="D85:AG88">
    <cfRule type="expression" dxfId="74" priority="137">
      <formula>D$85="土"</formula>
    </cfRule>
    <cfRule type="expression" dxfId="73" priority="138">
      <formula>D$85="日"</formula>
    </cfRule>
  </conditionalFormatting>
  <conditionalFormatting sqref="D85:AG88">
    <cfRule type="expression" dxfId="72" priority="136">
      <formula>SEARCH("祝",D$86)</formula>
    </cfRule>
  </conditionalFormatting>
  <conditionalFormatting sqref="C98:C102 D98:AG98">
    <cfRule type="expression" dxfId="71" priority="134">
      <formula>C$99="土"</formula>
    </cfRule>
    <cfRule type="expression" dxfId="70" priority="135">
      <formula>C$99="日"</formula>
    </cfRule>
  </conditionalFormatting>
  <conditionalFormatting sqref="C98:C102 D98:AG98">
    <cfRule type="expression" dxfId="69" priority="133">
      <formula>SEARCH("祝",C$100)</formula>
    </cfRule>
  </conditionalFormatting>
  <conditionalFormatting sqref="C105:C109 D105:AG105">
    <cfRule type="expression" dxfId="68" priority="131">
      <formula>C$106="土"</formula>
    </cfRule>
    <cfRule type="expression" dxfId="67" priority="132">
      <formula>C$106="日"</formula>
    </cfRule>
  </conditionalFormatting>
  <conditionalFormatting sqref="C105:C109 D105:AG105">
    <cfRule type="expression" dxfId="66" priority="130">
      <formula>SEARCH("祝",C$107)</formula>
    </cfRule>
  </conditionalFormatting>
  <conditionalFormatting sqref="C112:C116 D112:AG112">
    <cfRule type="expression" dxfId="65" priority="128">
      <formula>C$113="土"</formula>
    </cfRule>
    <cfRule type="expression" dxfId="64" priority="129">
      <formula>C$113="日"</formula>
    </cfRule>
  </conditionalFormatting>
  <conditionalFormatting sqref="C112:C116 D112:AG112">
    <cfRule type="expression" dxfId="63" priority="127">
      <formula>SEARCH("祝",C$114)</formula>
    </cfRule>
  </conditionalFormatting>
  <conditionalFormatting sqref="C119:C123 D119:AG119">
    <cfRule type="expression" dxfId="62" priority="125">
      <formula>C$120="土"</formula>
    </cfRule>
    <cfRule type="expression" dxfId="61" priority="126">
      <formula>C$120="日"</formula>
    </cfRule>
  </conditionalFormatting>
  <conditionalFormatting sqref="C119:C123 D119:AG119">
    <cfRule type="expression" dxfId="60" priority="124">
      <formula>SEARCH("祝",C$121)</formula>
    </cfRule>
  </conditionalFormatting>
  <conditionalFormatting sqref="C126:C130 D126:AG126">
    <cfRule type="expression" dxfId="59" priority="122">
      <formula>C$127="土"</formula>
    </cfRule>
    <cfRule type="expression" dxfId="58" priority="123">
      <formula>C$127="日"</formula>
    </cfRule>
  </conditionalFormatting>
  <conditionalFormatting sqref="C126:C130 D126:AG126">
    <cfRule type="expression" dxfId="57" priority="121">
      <formula>SEARCH("祝",C$128)</formula>
    </cfRule>
  </conditionalFormatting>
  <conditionalFormatting sqref="C133:C137 D133:AG133">
    <cfRule type="expression" dxfId="56" priority="119">
      <formula>C$134="土"</formula>
    </cfRule>
    <cfRule type="expression" dxfId="55" priority="120">
      <formula>C$134="日"</formula>
    </cfRule>
  </conditionalFormatting>
  <conditionalFormatting sqref="C133:C137 D133:AG133">
    <cfRule type="expression" dxfId="54" priority="118">
      <formula>SEARCH("祝",C$135)</formula>
    </cfRule>
  </conditionalFormatting>
  <conditionalFormatting sqref="C140:C144 D140:AG140">
    <cfRule type="expression" dxfId="53" priority="116">
      <formula>C$141="土"</formula>
    </cfRule>
    <cfRule type="expression" dxfId="52" priority="117">
      <formula>C$141="日"</formula>
    </cfRule>
  </conditionalFormatting>
  <conditionalFormatting sqref="C140:C144 D140:AG140">
    <cfRule type="expression" dxfId="51" priority="115">
      <formula>SEARCH("祝",C$142)</formula>
    </cfRule>
  </conditionalFormatting>
  <conditionalFormatting sqref="C147:C151 D147:AG147">
    <cfRule type="expression" dxfId="50" priority="113">
      <formula>C$148="土"</formula>
    </cfRule>
    <cfRule type="expression" dxfId="49" priority="114">
      <formula>C$148="日"</formula>
    </cfRule>
  </conditionalFormatting>
  <conditionalFormatting sqref="C147:C151 D147:AG147">
    <cfRule type="expression" dxfId="48" priority="112">
      <formula>SEARCH("祝",C$149)</formula>
    </cfRule>
  </conditionalFormatting>
  <conditionalFormatting sqref="C154:C158 D154:AG154">
    <cfRule type="expression" dxfId="47" priority="110">
      <formula>C$155="土"</formula>
    </cfRule>
    <cfRule type="expression" dxfId="46" priority="111">
      <formula>C$155="日"</formula>
    </cfRule>
  </conditionalFormatting>
  <conditionalFormatting sqref="C154:C158 D154:AG154">
    <cfRule type="expression" dxfId="45" priority="109">
      <formula>SEARCH("祝",C$156)</formula>
    </cfRule>
  </conditionalFormatting>
  <conditionalFormatting sqref="C161:C165 D161:AG161">
    <cfRule type="expression" dxfId="44" priority="107">
      <formula>C$162="土"</formula>
    </cfRule>
    <cfRule type="expression" dxfId="43" priority="108">
      <formula>C$162="日"</formula>
    </cfRule>
  </conditionalFormatting>
  <conditionalFormatting sqref="C161:C165 D161:AG161">
    <cfRule type="expression" dxfId="42" priority="106">
      <formula>SEARCH("祝",C$163)</formula>
    </cfRule>
  </conditionalFormatting>
  <conditionalFormatting sqref="C168:C172 D168:AG168">
    <cfRule type="expression" dxfId="41" priority="104">
      <formula>C$169="土"</formula>
    </cfRule>
    <cfRule type="expression" dxfId="40" priority="105">
      <formula>C$169="日"</formula>
    </cfRule>
  </conditionalFormatting>
  <conditionalFormatting sqref="C168:C172 D168:AG168">
    <cfRule type="expression" dxfId="39" priority="103">
      <formula>SEARCH("祝",C$170)</formula>
    </cfRule>
  </conditionalFormatting>
  <conditionalFormatting sqref="C91:C95 D91:AG91">
    <cfRule type="expression" dxfId="38" priority="41">
      <formula>C$92="土"</formula>
    </cfRule>
    <cfRule type="expression" dxfId="37" priority="42">
      <formula>C$92="日"</formula>
    </cfRule>
  </conditionalFormatting>
  <conditionalFormatting sqref="C91:C95 D91:AG91">
    <cfRule type="expression" dxfId="36" priority="40">
      <formula>SEARCH("祝",C$93)</formula>
    </cfRule>
  </conditionalFormatting>
  <conditionalFormatting sqref="D92:AG95">
    <cfRule type="expression" dxfId="35" priority="35">
      <formula>D$92="土"</formula>
    </cfRule>
    <cfRule type="expression" dxfId="34" priority="36">
      <formula>D$92="日"</formula>
    </cfRule>
  </conditionalFormatting>
  <conditionalFormatting sqref="D92:AG95">
    <cfRule type="expression" dxfId="33" priority="34">
      <formula>SEARCH("祝",D$93)</formula>
    </cfRule>
  </conditionalFormatting>
  <conditionalFormatting sqref="D99:AG102">
    <cfRule type="expression" dxfId="32" priority="32">
      <formula>D$99="土"</formula>
    </cfRule>
    <cfRule type="expression" dxfId="31" priority="33">
      <formula>D$99="日"</formula>
    </cfRule>
  </conditionalFormatting>
  <conditionalFormatting sqref="D99:AG102">
    <cfRule type="expression" dxfId="30" priority="31">
      <formula>SEARCH("祝",D$100)</formula>
    </cfRule>
  </conditionalFormatting>
  <conditionalFormatting sqref="D106:AG109">
    <cfRule type="expression" dxfId="29" priority="29">
      <formula>D$106="土"</formula>
    </cfRule>
    <cfRule type="expression" dxfId="28" priority="30">
      <formula>D$106="日"</formula>
    </cfRule>
  </conditionalFormatting>
  <conditionalFormatting sqref="D106:AG109">
    <cfRule type="expression" dxfId="27" priority="28">
      <formula>SEARCH("祝",D$107)</formula>
    </cfRule>
  </conditionalFormatting>
  <conditionalFormatting sqref="D113:AG116">
    <cfRule type="expression" dxfId="26" priority="26">
      <formula>D$113="土"</formula>
    </cfRule>
    <cfRule type="expression" dxfId="25" priority="27">
      <formula>D$113="日"</formula>
    </cfRule>
  </conditionalFormatting>
  <conditionalFormatting sqref="D113:AG116">
    <cfRule type="expression" dxfId="24" priority="25">
      <formula>SEARCH("祝",D$114)</formula>
    </cfRule>
  </conditionalFormatting>
  <conditionalFormatting sqref="D120:AG123">
    <cfRule type="expression" dxfId="23" priority="23">
      <formula>D$120="土"</formula>
    </cfRule>
    <cfRule type="expression" dxfId="22" priority="24">
      <formula>D$120="日"</formula>
    </cfRule>
  </conditionalFormatting>
  <conditionalFormatting sqref="D120:AG123">
    <cfRule type="expression" dxfId="21" priority="22">
      <formula>SEARCH("祝",D$121)</formula>
    </cfRule>
  </conditionalFormatting>
  <conditionalFormatting sqref="D134:AG137">
    <cfRule type="expression" dxfId="20" priority="20">
      <formula>D$134="土"</formula>
    </cfRule>
    <cfRule type="expression" dxfId="19" priority="21">
      <formula>D$134="日"</formula>
    </cfRule>
  </conditionalFormatting>
  <conditionalFormatting sqref="D134:AG137">
    <cfRule type="expression" dxfId="18" priority="19">
      <formula>SEARCH("祝",D$135)</formula>
    </cfRule>
  </conditionalFormatting>
  <conditionalFormatting sqref="D127:AG130">
    <cfRule type="expression" dxfId="17" priority="17">
      <formula>D$127="土"</formula>
    </cfRule>
    <cfRule type="expression" dxfId="16" priority="18">
      <formula>D$127="日"</formula>
    </cfRule>
  </conditionalFormatting>
  <conditionalFormatting sqref="D127:AG130">
    <cfRule type="expression" dxfId="15" priority="16">
      <formula>SEARCH("祝",D$128)</formula>
    </cfRule>
  </conditionalFormatting>
  <conditionalFormatting sqref="D141:AG144">
    <cfRule type="expression" dxfId="14" priority="14">
      <formula>D$141="土"</formula>
    </cfRule>
    <cfRule type="expression" dxfId="13" priority="15">
      <formula>D$141="日"</formula>
    </cfRule>
  </conditionalFormatting>
  <conditionalFormatting sqref="D141:AG144">
    <cfRule type="expression" dxfId="12" priority="13">
      <formula>SEARCH("祝",D$142)</formula>
    </cfRule>
  </conditionalFormatting>
  <conditionalFormatting sqref="D148:AG151">
    <cfRule type="expression" dxfId="11" priority="11">
      <formula>D$148="土"</formula>
    </cfRule>
    <cfRule type="expression" dxfId="10" priority="12">
      <formula>D$148="日"</formula>
    </cfRule>
  </conditionalFormatting>
  <conditionalFormatting sqref="D148:AG151">
    <cfRule type="expression" dxfId="9" priority="10">
      <formula>SEARCH("祝",D$149)</formula>
    </cfRule>
  </conditionalFormatting>
  <conditionalFormatting sqref="D155:AG158">
    <cfRule type="expression" dxfId="8" priority="8">
      <formula>D$155="土"</formula>
    </cfRule>
    <cfRule type="expression" dxfId="7" priority="9">
      <formula>D$155="日"</formula>
    </cfRule>
  </conditionalFormatting>
  <conditionalFormatting sqref="D155:AG158">
    <cfRule type="expression" dxfId="6" priority="7">
      <formula>SEARCH("祝",D$156)</formula>
    </cfRule>
  </conditionalFormatting>
  <conditionalFormatting sqref="D162:AG165">
    <cfRule type="expression" dxfId="5" priority="5">
      <formula>D$162="土"</formula>
    </cfRule>
    <cfRule type="expression" dxfId="4" priority="6">
      <formula>D$162="日"</formula>
    </cfRule>
  </conditionalFormatting>
  <conditionalFormatting sqref="D162:AG165">
    <cfRule type="expression" dxfId="3" priority="4">
      <formula>SEARCH("祝",D$163)</formula>
    </cfRule>
  </conditionalFormatting>
  <conditionalFormatting sqref="D169:AG172">
    <cfRule type="expression" dxfId="2" priority="2">
      <formula>D$169="土"</formula>
    </cfRule>
    <cfRule type="expression" dxfId="1" priority="3">
      <formula>D$169="日"</formula>
    </cfRule>
  </conditionalFormatting>
  <conditionalFormatting sqref="D169:AG172">
    <cfRule type="expression" dxfId="0" priority="1">
      <formula>SEARCH("祝",D$170)</formula>
    </cfRule>
  </conditionalFormatting>
  <dataValidations count="2">
    <dataValidation type="list" allowBlank="1" showInputMessage="1" showErrorMessage="1" sqref="C66:AG67 C80:AG81 C73:AG74 C10:AG11 C17:AG18 C24:AG25 C31:AG32 C38:AG39 C45:AG46 C52:AG53 C59:AG60 C87:AG88 C143:AG144 C157:AG158 C150:AG151 C164:AG165 C94:AG95 C101:AG102 C108:AG109 C115:AG116 C136:AG137 C122:AG123 C129:AG130 C171:AG172" xr:uid="{33516086-B447-4D97-ADA4-9632EA11ED9A}">
      <formula1>$AN$20:$AN$21</formula1>
    </dataValidation>
    <dataValidation type="list" allowBlank="1" showInputMessage="1" showErrorMessage="1" sqref="AI184:AK184 AI186:AK186" xr:uid="{095DC353-921E-4762-83BF-DFB8B7E6CBB6}">
      <formula1>$AN$104:$AN$106</formula1>
    </dataValidation>
  </dataValidations>
  <printOptions horizontalCentered="1"/>
  <pageMargins left="0.9055118110236221" right="0.70866141732283472" top="0.9055118110236221" bottom="0.47244094488188981" header="0.31496062992125984" footer="0.31496062992125984"/>
  <pageSetup paperSize="9" scale="55" fitToHeight="0" orientation="portrait" r:id="rId1"/>
  <headerFooter>
    <oddHeader>&amp;R&amp;A</oddHeader>
    <oddFooter>&amp;C&amp;14&amp;P/&amp;N</oddFooter>
  </headerFooter>
  <rowBreaks count="3" manualBreakCount="3">
    <brk id="53" min="1" max="37" man="1"/>
    <brk id="102" min="1" max="37" man="1"/>
    <brk id="151" min="1" max="37" man="1"/>
  </rowBreaks>
  <ignoredErrors>
    <ignoredError sqref="AE162" formula="1"/>
  </ignoredErrors>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B1:AN106"/>
  <sheetViews>
    <sheetView view="pageBreakPreview" zoomScale="70" zoomScaleNormal="75" zoomScaleSheetLayoutView="70" workbookViewId="0">
      <selection activeCell="AK17" sqref="AK17"/>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75" thickBot="1">
      <c r="B1" s="6" t="s">
        <v>0</v>
      </c>
      <c r="L1" s="6"/>
      <c r="Q1" s="207" t="s">
        <v>61</v>
      </c>
      <c r="R1" s="208"/>
      <c r="S1" s="208"/>
      <c r="T1" s="208"/>
      <c r="U1" s="208"/>
      <c r="V1" s="208"/>
      <c r="W1" s="208"/>
      <c r="X1" s="209"/>
      <c r="AB1" s="6"/>
      <c r="AF1" s="6" t="s">
        <v>1</v>
      </c>
    </row>
    <row r="3" spans="2:40" ht="17.25">
      <c r="B3" s="8" t="s">
        <v>26</v>
      </c>
      <c r="C3" s="9"/>
      <c r="Q3" s="8"/>
      <c r="U3" s="8" t="s">
        <v>80</v>
      </c>
    </row>
    <row r="4" spans="2:40" ht="17.25">
      <c r="B4" s="9" t="s">
        <v>35</v>
      </c>
      <c r="C4" s="9"/>
    </row>
    <row r="5" spans="2:40" ht="17.25" customHeight="1" thickBot="1">
      <c r="B5" s="117">
        <v>2025</v>
      </c>
      <c r="C5" s="105" t="s">
        <v>100</v>
      </c>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row>
    <row r="7" spans="2:40">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58"/>
      <c r="AI7" s="161"/>
      <c r="AJ7" s="166"/>
      <c r="AK7" s="167"/>
      <c r="AL7" s="168"/>
    </row>
    <row r="8" spans="2:40" ht="13.5" customHeight="1">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4" t="s">
        <v>9</v>
      </c>
      <c r="AF8" s="17" t="s">
        <v>10</v>
      </c>
      <c r="AG8" s="15"/>
      <c r="AH8" s="158"/>
      <c r="AI8" s="161"/>
      <c r="AJ8" s="169" t="s">
        <v>70</v>
      </c>
      <c r="AK8" s="171" t="s">
        <v>71</v>
      </c>
      <c r="AL8" s="173" t="s">
        <v>72</v>
      </c>
    </row>
    <row r="9" spans="2:40" s="25" customFormat="1" ht="99.95" customHeight="1">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113" t="s">
        <v>99</v>
      </c>
      <c r="AF9" s="22"/>
      <c r="AG9" s="24"/>
      <c r="AH9" s="159"/>
      <c r="AI9" s="162"/>
      <c r="AJ9" s="170"/>
      <c r="AK9" s="172"/>
      <c r="AL9" s="170"/>
    </row>
    <row r="10" spans="2:40" s="28" customFormat="1">
      <c r="B10" s="11" t="s">
        <v>16</v>
      </c>
      <c r="C10" s="26"/>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7">
        <f>COUNTIF(C10:AG10,"●")</f>
        <v>0</v>
      </c>
      <c r="AI10" s="174">
        <v>0</v>
      </c>
      <c r="AJ10" s="176"/>
      <c r="AK10" s="90" t="e">
        <f>ROUNDDOWN(AH10/AI10,3)</f>
        <v>#DIV/0!</v>
      </c>
      <c r="AL10" s="88"/>
      <c r="AN10" s="83" t="s">
        <v>66</v>
      </c>
    </row>
    <row r="11" spans="2:40" s="28" customFormat="1" ht="14.25" thickBot="1">
      <c r="B11" s="77" t="s">
        <v>64</v>
      </c>
      <c r="C11" s="29"/>
      <c r="D11" s="30"/>
      <c r="E11" s="30"/>
      <c r="F11" s="30"/>
      <c r="G11" s="31"/>
      <c r="H11" s="31"/>
      <c r="I11" s="30"/>
      <c r="J11" s="30"/>
      <c r="K11" s="30"/>
      <c r="L11" s="30"/>
      <c r="M11" s="30"/>
      <c r="N11" s="31"/>
      <c r="O11" s="31"/>
      <c r="P11" s="30"/>
      <c r="Q11" s="30"/>
      <c r="R11" s="30"/>
      <c r="S11" s="30"/>
      <c r="T11" s="30"/>
      <c r="U11" s="31"/>
      <c r="V11" s="31"/>
      <c r="W11" s="30"/>
      <c r="X11" s="30"/>
      <c r="Y11" s="30"/>
      <c r="Z11" s="30"/>
      <c r="AA11" s="30"/>
      <c r="AB11" s="31"/>
      <c r="AC11" s="31"/>
      <c r="AD11" s="30"/>
      <c r="AE11" s="32"/>
      <c r="AF11" s="30"/>
      <c r="AG11" s="33"/>
      <c r="AH11" s="34">
        <f>COUNTIF(C11:AG11,"●")</f>
        <v>0</v>
      </c>
      <c r="AI11" s="175"/>
      <c r="AJ11" s="177"/>
      <c r="AK11" s="91" t="e">
        <f>ROUNDDOWN(AH11/AI10,3)</f>
        <v>#DIV/0!</v>
      </c>
      <c r="AL11" s="89"/>
      <c r="AN11" s="85"/>
    </row>
    <row r="12" spans="2:40" ht="14.25" thickBot="1">
      <c r="AN12" s="86" t="s">
        <v>67</v>
      </c>
    </row>
    <row r="13" spans="2:40" ht="13.5" customHeight="1">
      <c r="B13" s="10" t="s">
        <v>3</v>
      </c>
      <c r="C13" s="155">
        <v>5</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210"/>
      <c r="AH13" s="157" t="s">
        <v>4</v>
      </c>
      <c r="AI13" s="160" t="s">
        <v>5</v>
      </c>
      <c r="AJ13" s="163" t="s">
        <v>69</v>
      </c>
      <c r="AK13" s="164"/>
      <c r="AL13" s="165"/>
      <c r="AN13" s="86" t="s">
        <v>68</v>
      </c>
    </row>
    <row r="14" spans="2:40">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58"/>
      <c r="AI14" s="161"/>
      <c r="AJ14" s="166"/>
      <c r="AK14" s="167"/>
      <c r="AL14" s="168"/>
    </row>
    <row r="15" spans="2:40" ht="13.5" customHeight="1">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58"/>
      <c r="AI15" s="161"/>
      <c r="AJ15" s="169" t="s">
        <v>70</v>
      </c>
      <c r="AK15" s="171" t="s">
        <v>71</v>
      </c>
      <c r="AL15" s="173" t="s">
        <v>72</v>
      </c>
    </row>
    <row r="16" spans="2:40" s="25" customFormat="1" ht="99.95" customHeight="1">
      <c r="B16" s="20" t="s">
        <v>15</v>
      </c>
      <c r="C16" s="22"/>
      <c r="D16" s="22"/>
      <c r="E16" s="23" t="s">
        <v>17</v>
      </c>
      <c r="F16" s="23" t="s">
        <v>18</v>
      </c>
      <c r="G16" s="113" t="s">
        <v>85</v>
      </c>
      <c r="H16" s="113" t="s">
        <v>86</v>
      </c>
      <c r="I16" s="22"/>
      <c r="J16" s="22"/>
      <c r="K16" s="22"/>
      <c r="L16" s="23"/>
      <c r="M16" s="23"/>
      <c r="N16" s="56" t="s">
        <v>33</v>
      </c>
      <c r="O16" s="22"/>
      <c r="P16" s="22"/>
      <c r="Q16" s="22"/>
      <c r="R16" s="21"/>
      <c r="S16" s="23"/>
      <c r="T16" s="23"/>
      <c r="U16" s="22"/>
      <c r="V16" s="22"/>
      <c r="W16" s="22"/>
      <c r="X16" s="22"/>
      <c r="Y16" s="22"/>
      <c r="Z16" s="36"/>
      <c r="AA16" s="36"/>
      <c r="AB16" s="22"/>
      <c r="AC16" s="37" t="s">
        <v>32</v>
      </c>
      <c r="AD16" s="35"/>
      <c r="AE16" s="22"/>
      <c r="AF16" s="22"/>
      <c r="AG16" s="36"/>
      <c r="AH16" s="159"/>
      <c r="AI16" s="162"/>
      <c r="AJ16" s="170"/>
      <c r="AK16" s="172"/>
      <c r="AL16" s="170"/>
    </row>
    <row r="17" spans="2:38" s="28" customFormat="1">
      <c r="B17" s="11" t="s">
        <v>16</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76"/>
      <c r="AG17" s="13" t="s">
        <v>27</v>
      </c>
      <c r="AH17" s="27">
        <f>COUNTIF(C17:AG17,"●")</f>
        <v>1</v>
      </c>
      <c r="AI17" s="174">
        <v>5</v>
      </c>
      <c r="AJ17" s="176">
        <v>1</v>
      </c>
      <c r="AK17" s="90">
        <f>ROUNDDOWN(AH17/AI17,3)</f>
        <v>0.2</v>
      </c>
      <c r="AL17" s="88" t="s">
        <v>76</v>
      </c>
    </row>
    <row r="18" spans="2:38" s="28" customFormat="1" ht="14.25" thickBot="1">
      <c r="B18" s="77" t="s">
        <v>64</v>
      </c>
      <c r="C18" s="30"/>
      <c r="D18" s="30"/>
      <c r="E18" s="31"/>
      <c r="F18" s="31"/>
      <c r="G18" s="32"/>
      <c r="H18" s="32"/>
      <c r="I18" s="30"/>
      <c r="J18" s="30"/>
      <c r="K18" s="30"/>
      <c r="L18" s="31"/>
      <c r="M18" s="31"/>
      <c r="N18" s="30"/>
      <c r="O18" s="30"/>
      <c r="P18" s="30"/>
      <c r="Q18" s="30"/>
      <c r="R18" s="30"/>
      <c r="S18" s="31"/>
      <c r="T18" s="31"/>
      <c r="U18" s="30"/>
      <c r="V18" s="30"/>
      <c r="W18" s="30"/>
      <c r="X18" s="30"/>
      <c r="Y18" s="30"/>
      <c r="Z18" s="31"/>
      <c r="AA18" s="31"/>
      <c r="AB18" s="30"/>
      <c r="AC18" s="30"/>
      <c r="AD18" s="30"/>
      <c r="AE18" s="30"/>
      <c r="AF18" s="30"/>
      <c r="AG18" s="31"/>
      <c r="AH18" s="34">
        <f>COUNTIF(C18:AG18,"●")</f>
        <v>0</v>
      </c>
      <c r="AI18" s="175"/>
      <c r="AJ18" s="177"/>
      <c r="AK18" s="91">
        <f>ROUNDDOWN(AH18/AI17,3)</f>
        <v>0</v>
      </c>
      <c r="AL18" s="89"/>
    </row>
    <row r="19" spans="2:38" ht="14.25" thickBot="1"/>
    <row r="20" spans="2:38" ht="13.5" customHeight="1">
      <c r="B20" s="10" t="s">
        <v>3</v>
      </c>
      <c r="C20" s="155">
        <v>6</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210"/>
      <c r="AH20" s="157" t="s">
        <v>4</v>
      </c>
      <c r="AI20" s="160" t="s">
        <v>5</v>
      </c>
      <c r="AJ20" s="163" t="s">
        <v>69</v>
      </c>
      <c r="AK20" s="164"/>
      <c r="AL20" s="165"/>
    </row>
    <row r="21" spans="2:38">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6"/>
      <c r="AH21" s="158"/>
      <c r="AI21" s="161"/>
      <c r="AJ21" s="166"/>
      <c r="AK21" s="167"/>
      <c r="AL21" s="168"/>
    </row>
    <row r="22" spans="2:38" ht="13.5" customHeight="1">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6"/>
      <c r="AH22" s="158"/>
      <c r="AI22" s="161"/>
      <c r="AJ22" s="169" t="s">
        <v>70</v>
      </c>
      <c r="AK22" s="171" t="s">
        <v>71</v>
      </c>
      <c r="AL22" s="173" t="s">
        <v>72</v>
      </c>
    </row>
    <row r="23" spans="2:38" s="25" customFormat="1" ht="99.95" customHeight="1">
      <c r="B23" s="20" t="s">
        <v>15</v>
      </c>
      <c r="C23" s="23"/>
      <c r="D23" s="22"/>
      <c r="E23" s="22"/>
      <c r="F23" s="22"/>
      <c r="G23" s="22"/>
      <c r="H23" s="22"/>
      <c r="I23" s="23"/>
      <c r="J23" s="23"/>
      <c r="K23" s="22"/>
      <c r="L23" s="22"/>
      <c r="M23" s="22"/>
      <c r="N23" s="22"/>
      <c r="O23" s="22"/>
      <c r="P23" s="23"/>
      <c r="Q23" s="23"/>
      <c r="R23" s="22"/>
      <c r="S23" s="22"/>
      <c r="T23" s="22"/>
      <c r="U23" s="22"/>
      <c r="V23" s="22"/>
      <c r="W23" s="23"/>
      <c r="X23" s="23"/>
      <c r="Y23" s="22"/>
      <c r="Z23" s="22"/>
      <c r="AA23" s="22"/>
      <c r="AB23" s="22"/>
      <c r="AC23" s="56"/>
      <c r="AD23" s="23"/>
      <c r="AE23" s="23"/>
      <c r="AF23" s="22"/>
      <c r="AG23" s="21"/>
      <c r="AH23" s="159"/>
      <c r="AI23" s="162"/>
      <c r="AJ23" s="170"/>
      <c r="AK23" s="172"/>
      <c r="AL23" s="170"/>
    </row>
    <row r="24" spans="2:38" s="28" customFormat="1">
      <c r="B24" s="11" t="s">
        <v>16</v>
      </c>
      <c r="C24" s="13" t="s">
        <v>27</v>
      </c>
      <c r="D24" s="12"/>
      <c r="E24" s="12"/>
      <c r="F24" s="12"/>
      <c r="G24" s="12"/>
      <c r="H24" s="12"/>
      <c r="I24" s="13" t="s">
        <v>27</v>
      </c>
      <c r="J24" s="13" t="s">
        <v>27</v>
      </c>
      <c r="K24" s="12"/>
      <c r="L24" s="12"/>
      <c r="M24" s="12"/>
      <c r="N24" s="12"/>
      <c r="O24" s="12"/>
      <c r="P24" s="13" t="s">
        <v>27</v>
      </c>
      <c r="Q24" s="13" t="s">
        <v>27</v>
      </c>
      <c r="R24" s="12"/>
      <c r="S24" s="12"/>
      <c r="T24" s="12"/>
      <c r="U24" s="12"/>
      <c r="V24" s="12"/>
      <c r="W24" s="13" t="s">
        <v>27</v>
      </c>
      <c r="X24" s="13" t="s">
        <v>27</v>
      </c>
      <c r="Y24" s="12"/>
      <c r="Z24" s="12"/>
      <c r="AA24" s="12"/>
      <c r="AB24" s="12"/>
      <c r="AC24" s="12"/>
      <c r="AD24" s="13" t="s">
        <v>27</v>
      </c>
      <c r="AE24" s="13" t="s">
        <v>27</v>
      </c>
      <c r="AF24" s="12"/>
      <c r="AG24" s="26"/>
      <c r="AH24" s="27">
        <f>COUNTIF(C24:AG24,"●")</f>
        <v>9</v>
      </c>
      <c r="AI24" s="174">
        <v>30</v>
      </c>
      <c r="AJ24" s="176">
        <v>9</v>
      </c>
      <c r="AK24" s="90">
        <f>ROUNDDOWN(AH24/AI24,3)</f>
        <v>0.3</v>
      </c>
      <c r="AL24" s="88" t="s">
        <v>76</v>
      </c>
    </row>
    <row r="25" spans="2:38" s="28" customFormat="1" ht="14.25" thickBot="1">
      <c r="B25" s="77" t="s">
        <v>64</v>
      </c>
      <c r="C25" s="31"/>
      <c r="D25" s="30"/>
      <c r="E25" s="30"/>
      <c r="F25" s="30"/>
      <c r="G25" s="30"/>
      <c r="H25" s="30"/>
      <c r="I25" s="31"/>
      <c r="J25" s="31"/>
      <c r="K25" s="30"/>
      <c r="L25" s="30"/>
      <c r="M25" s="30"/>
      <c r="N25" s="30"/>
      <c r="O25" s="30"/>
      <c r="P25" s="31"/>
      <c r="Q25" s="31"/>
      <c r="R25" s="30"/>
      <c r="S25" s="30"/>
      <c r="T25" s="30"/>
      <c r="U25" s="30"/>
      <c r="V25" s="30"/>
      <c r="W25" s="31"/>
      <c r="X25" s="31"/>
      <c r="Y25" s="30"/>
      <c r="Z25" s="30"/>
      <c r="AA25" s="30"/>
      <c r="AB25" s="30"/>
      <c r="AC25" s="30"/>
      <c r="AD25" s="31"/>
      <c r="AE25" s="31"/>
      <c r="AF25" s="30"/>
      <c r="AG25" s="29"/>
      <c r="AH25" s="34">
        <f>COUNTIF(C25:AG25,"●")</f>
        <v>0</v>
      </c>
      <c r="AI25" s="175"/>
      <c r="AJ25" s="177"/>
      <c r="AK25" s="91">
        <f>ROUNDDOWN(AH25/AI24,3)</f>
        <v>0</v>
      </c>
      <c r="AL25" s="89"/>
    </row>
    <row r="26" spans="2:38" ht="14.25" thickBot="1"/>
    <row r="27" spans="2:38"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38">
      <c r="B28" s="11" t="s">
        <v>6</v>
      </c>
      <c r="C28" s="26">
        <v>1</v>
      </c>
      <c r="D28" s="12">
        <f t="shared" ref="D28:AG28" si="3">+C28+1</f>
        <v>2</v>
      </c>
      <c r="E28" s="12">
        <f t="shared" si="3"/>
        <v>3</v>
      </c>
      <c r="F28" s="12">
        <f t="shared" si="3"/>
        <v>4</v>
      </c>
      <c r="G28" s="13">
        <f t="shared" si="3"/>
        <v>5</v>
      </c>
      <c r="H28" s="13">
        <f t="shared" si="3"/>
        <v>6</v>
      </c>
      <c r="I28" s="12">
        <f t="shared" si="3"/>
        <v>7</v>
      </c>
      <c r="J28" s="26">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58"/>
      <c r="AI28" s="161"/>
      <c r="AJ28" s="166"/>
      <c r="AK28" s="167"/>
      <c r="AL28" s="168"/>
    </row>
    <row r="29" spans="2:38" ht="13.5" customHeight="1">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58"/>
      <c r="AI29" s="161"/>
      <c r="AJ29" s="169" t="s">
        <v>70</v>
      </c>
      <c r="AK29" s="171" t="s">
        <v>71</v>
      </c>
      <c r="AL29" s="173" t="s">
        <v>72</v>
      </c>
    </row>
    <row r="30" spans="2:38" s="25" customFormat="1" ht="99.95" customHeight="1">
      <c r="B30" s="20" t="s">
        <v>15</v>
      </c>
      <c r="C30" s="21"/>
      <c r="D30" s="22"/>
      <c r="E30" s="22"/>
      <c r="F30" s="56"/>
      <c r="G30" s="23"/>
      <c r="H30" s="23"/>
      <c r="I30" s="22"/>
      <c r="J30" s="22"/>
      <c r="K30" s="22"/>
      <c r="L30" s="22"/>
      <c r="M30" s="22"/>
      <c r="N30" s="23"/>
      <c r="O30" s="23"/>
      <c r="P30" s="22"/>
      <c r="Q30" s="22"/>
      <c r="R30" s="22"/>
      <c r="S30" s="22"/>
      <c r="T30" s="22"/>
      <c r="U30" s="23"/>
      <c r="V30" s="23"/>
      <c r="W30" s="113" t="s">
        <v>87</v>
      </c>
      <c r="X30" s="22"/>
      <c r="Y30" s="22"/>
      <c r="Z30" s="22"/>
      <c r="AA30" s="22"/>
      <c r="AB30" s="23"/>
      <c r="AC30" s="23"/>
      <c r="AD30" s="22"/>
      <c r="AE30" s="22"/>
      <c r="AF30" s="22"/>
      <c r="AG30" s="22"/>
      <c r="AH30" s="159"/>
      <c r="AI30" s="162"/>
      <c r="AJ30" s="170"/>
      <c r="AK30" s="172"/>
      <c r="AL30" s="170"/>
    </row>
    <row r="31" spans="2:38" s="28" customFormat="1">
      <c r="B31" s="11" t="s">
        <v>16</v>
      </c>
      <c r="C31" s="26"/>
      <c r="D31" s="12"/>
      <c r="E31" s="12"/>
      <c r="F31" s="12"/>
      <c r="G31" s="13" t="s">
        <v>27</v>
      </c>
      <c r="H31" s="13" t="s">
        <v>27</v>
      </c>
      <c r="I31" s="12"/>
      <c r="J31" s="12"/>
      <c r="K31" s="12"/>
      <c r="L31" s="12"/>
      <c r="M31" s="12"/>
      <c r="N31" s="13" t="s">
        <v>27</v>
      </c>
      <c r="O31" s="13" t="s">
        <v>27</v>
      </c>
      <c r="P31" s="12"/>
      <c r="Q31" s="12"/>
      <c r="R31" s="12"/>
      <c r="S31" s="12"/>
      <c r="T31" s="12"/>
      <c r="U31" s="13" t="s">
        <v>27</v>
      </c>
      <c r="V31" s="13" t="s">
        <v>27</v>
      </c>
      <c r="W31" s="14" t="s">
        <v>27</v>
      </c>
      <c r="X31" s="12"/>
      <c r="Y31" s="12"/>
      <c r="Z31" s="12"/>
      <c r="AA31" s="12"/>
      <c r="AB31" s="13" t="s">
        <v>27</v>
      </c>
      <c r="AC31" s="13" t="s">
        <v>27</v>
      </c>
      <c r="AD31" s="12"/>
      <c r="AE31" s="12"/>
      <c r="AF31" s="12"/>
      <c r="AG31" s="12"/>
      <c r="AH31" s="27">
        <f>COUNTIF(C31:AG31,"●")</f>
        <v>9</v>
      </c>
      <c r="AI31" s="174">
        <v>31</v>
      </c>
      <c r="AJ31" s="176">
        <v>8</v>
      </c>
      <c r="AK31" s="90">
        <f>ROUNDDOWN(AH31/AI31,3)</f>
        <v>0.28999999999999998</v>
      </c>
      <c r="AL31" s="88" t="s">
        <v>76</v>
      </c>
    </row>
    <row r="32" spans="2:38" s="28" customFormat="1" ht="14.25" thickBot="1">
      <c r="B32" s="77" t="s">
        <v>64</v>
      </c>
      <c r="C32" s="29"/>
      <c r="D32" s="30"/>
      <c r="E32" s="30"/>
      <c r="F32" s="30"/>
      <c r="G32" s="31"/>
      <c r="H32" s="31"/>
      <c r="I32" s="30"/>
      <c r="J32" s="30"/>
      <c r="K32" s="30"/>
      <c r="L32" s="30"/>
      <c r="M32" s="30"/>
      <c r="N32" s="31"/>
      <c r="O32" s="31"/>
      <c r="P32" s="30"/>
      <c r="Q32" s="30"/>
      <c r="R32" s="30"/>
      <c r="S32" s="30"/>
      <c r="T32" s="30"/>
      <c r="U32" s="31"/>
      <c r="V32" s="31"/>
      <c r="W32" s="32"/>
      <c r="X32" s="30"/>
      <c r="Y32" s="30"/>
      <c r="Z32" s="30"/>
      <c r="AA32" s="30"/>
      <c r="AB32" s="31"/>
      <c r="AC32" s="31"/>
      <c r="AD32" s="30"/>
      <c r="AE32" s="30"/>
      <c r="AF32" s="30"/>
      <c r="AG32" s="30"/>
      <c r="AH32" s="34">
        <f>COUNTIF(C32:AG32,"●")</f>
        <v>0</v>
      </c>
      <c r="AI32" s="175"/>
      <c r="AJ32" s="177"/>
      <c r="AK32" s="91">
        <f>ROUNDDOWN(AH32/AI31,3)</f>
        <v>0</v>
      </c>
      <c r="AL32" s="89"/>
    </row>
    <row r="33" spans="2:38" ht="14.25" thickBot="1"/>
    <row r="34" spans="2:38" ht="13.5" customHeight="1">
      <c r="B34" s="10" t="s">
        <v>3</v>
      </c>
      <c r="C34" s="155">
        <v>8</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210"/>
      <c r="AH34" s="157" t="s">
        <v>4</v>
      </c>
      <c r="AI34" s="160" t="s">
        <v>5</v>
      </c>
      <c r="AJ34" s="163" t="s">
        <v>69</v>
      </c>
      <c r="AK34" s="164"/>
      <c r="AL34" s="165"/>
    </row>
    <row r="35" spans="2:38">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6">
        <f t="shared" si="4"/>
        <v>26</v>
      </c>
      <c r="AC35" s="12">
        <f t="shared" si="4"/>
        <v>27</v>
      </c>
      <c r="AD35" s="12">
        <f t="shared" si="4"/>
        <v>28</v>
      </c>
      <c r="AE35" s="12">
        <f t="shared" si="4"/>
        <v>29</v>
      </c>
      <c r="AF35" s="13">
        <f t="shared" si="4"/>
        <v>30</v>
      </c>
      <c r="AG35" s="13">
        <f t="shared" si="4"/>
        <v>31</v>
      </c>
      <c r="AH35" s="158"/>
      <c r="AI35" s="161"/>
      <c r="AJ35" s="166"/>
      <c r="AK35" s="167"/>
      <c r="AL35" s="168"/>
    </row>
    <row r="36" spans="2:38" ht="13.5" customHeight="1">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58"/>
      <c r="AI36" s="161"/>
      <c r="AJ36" s="169" t="s">
        <v>70</v>
      </c>
      <c r="AK36" s="171" t="s">
        <v>71</v>
      </c>
      <c r="AL36" s="173" t="s">
        <v>72</v>
      </c>
    </row>
    <row r="37" spans="2:38" s="25" customFormat="1" ht="99.95" customHeight="1">
      <c r="B37" s="20" t="s">
        <v>15</v>
      </c>
      <c r="C37" s="22"/>
      <c r="D37" s="23"/>
      <c r="E37" s="23"/>
      <c r="F37" s="22"/>
      <c r="G37" s="22"/>
      <c r="H37" s="22"/>
      <c r="I37" s="22"/>
      <c r="J37" s="22"/>
      <c r="K37" s="23"/>
      <c r="L37" s="23"/>
      <c r="M37" s="113" t="s">
        <v>88</v>
      </c>
      <c r="N37" s="35"/>
      <c r="O37" s="22" t="s">
        <v>19</v>
      </c>
      <c r="P37" s="22" t="s">
        <v>20</v>
      </c>
      <c r="Q37" s="22" t="s">
        <v>20</v>
      </c>
      <c r="R37" s="23"/>
      <c r="S37" s="23"/>
      <c r="T37" s="22"/>
      <c r="U37" s="22"/>
      <c r="V37" s="22"/>
      <c r="W37" s="22"/>
      <c r="X37" s="22"/>
      <c r="Y37" s="23"/>
      <c r="Z37" s="23"/>
      <c r="AA37" s="22"/>
      <c r="AB37" s="21"/>
      <c r="AC37" s="22"/>
      <c r="AD37" s="22"/>
      <c r="AE37" s="22"/>
      <c r="AF37" s="23"/>
      <c r="AG37" s="23"/>
      <c r="AH37" s="159"/>
      <c r="AI37" s="162"/>
      <c r="AJ37" s="170"/>
      <c r="AK37" s="172"/>
      <c r="AL37" s="170"/>
    </row>
    <row r="38" spans="2:38" s="28" customFormat="1">
      <c r="B38" s="11" t="s">
        <v>16</v>
      </c>
      <c r="C38" s="12"/>
      <c r="D38" s="13" t="s">
        <v>27</v>
      </c>
      <c r="E38" s="13" t="s">
        <v>27</v>
      </c>
      <c r="F38" s="12"/>
      <c r="G38" s="12"/>
      <c r="H38" s="12"/>
      <c r="I38" s="12"/>
      <c r="J38" s="12"/>
      <c r="K38" s="13" t="s">
        <v>27</v>
      </c>
      <c r="L38" s="13" t="s">
        <v>27</v>
      </c>
      <c r="M38" s="14" t="s">
        <v>27</v>
      </c>
      <c r="N38" s="12"/>
      <c r="O38" s="38"/>
      <c r="P38" s="38"/>
      <c r="Q38" s="38"/>
      <c r="R38" s="13" t="s">
        <v>27</v>
      </c>
      <c r="S38" s="13" t="s">
        <v>27</v>
      </c>
      <c r="T38" s="12"/>
      <c r="U38" s="12"/>
      <c r="V38" s="12"/>
      <c r="W38" s="12"/>
      <c r="X38" s="12"/>
      <c r="Y38" s="13" t="s">
        <v>27</v>
      </c>
      <c r="Z38" s="13" t="s">
        <v>27</v>
      </c>
      <c r="AA38" s="12"/>
      <c r="AB38" s="26"/>
      <c r="AC38" s="12"/>
      <c r="AD38" s="12"/>
      <c r="AE38" s="12"/>
      <c r="AF38" s="13" t="s">
        <v>27</v>
      </c>
      <c r="AG38" s="13" t="s">
        <v>27</v>
      </c>
      <c r="AH38" s="27">
        <f>COUNTIF(C38:AG38,"●")</f>
        <v>11</v>
      </c>
      <c r="AI38" s="174">
        <v>28</v>
      </c>
      <c r="AJ38" s="176">
        <v>10</v>
      </c>
      <c r="AK38" s="90">
        <f>ROUNDDOWN(AH38/AI38,3)</f>
        <v>0.39200000000000002</v>
      </c>
      <c r="AL38" s="88" t="s">
        <v>76</v>
      </c>
    </row>
    <row r="39" spans="2:38" s="28" customFormat="1" ht="14.25" thickBot="1">
      <c r="B39" s="77" t="s">
        <v>64</v>
      </c>
      <c r="C39" s="30"/>
      <c r="D39" s="31"/>
      <c r="E39" s="31"/>
      <c r="F39" s="30"/>
      <c r="G39" s="30"/>
      <c r="H39" s="30"/>
      <c r="I39" s="30"/>
      <c r="J39" s="30"/>
      <c r="K39" s="31"/>
      <c r="L39" s="31"/>
      <c r="M39" s="32"/>
      <c r="N39" s="30"/>
      <c r="O39" s="39"/>
      <c r="P39" s="39"/>
      <c r="Q39" s="39"/>
      <c r="R39" s="31"/>
      <c r="S39" s="31"/>
      <c r="T39" s="30"/>
      <c r="U39" s="30"/>
      <c r="V39" s="30"/>
      <c r="W39" s="30"/>
      <c r="X39" s="30"/>
      <c r="Y39" s="31"/>
      <c r="Z39" s="31"/>
      <c r="AA39" s="30"/>
      <c r="AB39" s="29"/>
      <c r="AC39" s="30"/>
      <c r="AD39" s="30"/>
      <c r="AE39" s="30"/>
      <c r="AF39" s="31"/>
      <c r="AG39" s="31"/>
      <c r="AH39" s="34">
        <f>COUNTIF(C39:AG39,"●")</f>
        <v>0</v>
      </c>
      <c r="AI39" s="175"/>
      <c r="AJ39" s="177"/>
      <c r="AK39" s="91">
        <f>ROUNDDOWN(AH39/AI38,3)</f>
        <v>0</v>
      </c>
      <c r="AL39" s="89"/>
    </row>
    <row r="40" spans="2:38" ht="14.25" thickBot="1"/>
    <row r="41" spans="2:38" ht="13.5" customHeight="1">
      <c r="B41" s="10" t="s">
        <v>3</v>
      </c>
      <c r="C41" s="155">
        <v>9</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210"/>
      <c r="AH41" s="157" t="s">
        <v>4</v>
      </c>
      <c r="AI41" s="160" t="s">
        <v>5</v>
      </c>
      <c r="AJ41" s="163" t="s">
        <v>69</v>
      </c>
      <c r="AK41" s="164"/>
      <c r="AL41" s="165"/>
    </row>
    <row r="42" spans="2:38">
      <c r="B42" s="11" t="s">
        <v>6</v>
      </c>
      <c r="C42" s="12">
        <v>1</v>
      </c>
      <c r="D42" s="26">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6">
        <f t="shared" si="5"/>
        <v>30</v>
      </c>
      <c r="AG42" s="26"/>
      <c r="AH42" s="158"/>
      <c r="AI42" s="161"/>
      <c r="AJ42" s="166"/>
      <c r="AK42" s="167"/>
      <c r="AL42" s="168"/>
    </row>
    <row r="43" spans="2:38" ht="13.5" customHeight="1">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6"/>
      <c r="AH43" s="158"/>
      <c r="AI43" s="161"/>
      <c r="AJ43" s="169" t="s">
        <v>70</v>
      </c>
      <c r="AK43" s="171" t="s">
        <v>71</v>
      </c>
      <c r="AL43" s="173" t="s">
        <v>72</v>
      </c>
    </row>
    <row r="44" spans="2:38" s="25" customFormat="1" ht="99.95" customHeight="1">
      <c r="B44" s="20" t="s">
        <v>15</v>
      </c>
      <c r="C44" s="22"/>
      <c r="D44" s="22"/>
      <c r="E44" s="22"/>
      <c r="F44" s="22"/>
      <c r="G44" s="22"/>
      <c r="H44" s="23"/>
      <c r="I44" s="23"/>
      <c r="J44" s="22"/>
      <c r="K44" s="22"/>
      <c r="L44" s="22"/>
      <c r="M44" s="22"/>
      <c r="N44" s="22"/>
      <c r="O44" s="23"/>
      <c r="P44" s="23"/>
      <c r="Q44" s="113" t="s">
        <v>89</v>
      </c>
      <c r="R44" s="22"/>
      <c r="S44" s="22"/>
      <c r="T44" s="22"/>
      <c r="U44" s="22"/>
      <c r="V44" s="23"/>
      <c r="W44" s="23"/>
      <c r="X44" s="22"/>
      <c r="Y44" s="113" t="s">
        <v>90</v>
      </c>
      <c r="Z44" s="22"/>
      <c r="AA44" s="22"/>
      <c r="AB44" s="22"/>
      <c r="AC44" s="23"/>
      <c r="AD44" s="23"/>
      <c r="AE44" s="22"/>
      <c r="AF44" s="21"/>
      <c r="AG44" s="21"/>
      <c r="AH44" s="159"/>
      <c r="AI44" s="162"/>
      <c r="AJ44" s="170"/>
      <c r="AK44" s="172"/>
      <c r="AL44" s="170"/>
    </row>
    <row r="45" spans="2:38" s="28" customFormat="1">
      <c r="B45" s="11" t="s">
        <v>16</v>
      </c>
      <c r="C45" s="12"/>
      <c r="D45" s="12"/>
      <c r="E45" s="12"/>
      <c r="F45" s="12"/>
      <c r="G45" s="12"/>
      <c r="H45" s="13" t="s">
        <v>27</v>
      </c>
      <c r="I45" s="13" t="s">
        <v>27</v>
      </c>
      <c r="J45" s="12"/>
      <c r="K45" s="12"/>
      <c r="L45" s="12"/>
      <c r="M45" s="12"/>
      <c r="N45" s="12"/>
      <c r="O45" s="13" t="s">
        <v>27</v>
      </c>
      <c r="P45" s="13" t="s">
        <v>27</v>
      </c>
      <c r="Q45" s="14" t="s">
        <v>27</v>
      </c>
      <c r="R45" s="12"/>
      <c r="S45" s="12"/>
      <c r="T45" s="12"/>
      <c r="U45" s="12"/>
      <c r="V45" s="13" t="s">
        <v>27</v>
      </c>
      <c r="W45" s="13" t="s">
        <v>27</v>
      </c>
      <c r="X45" s="12"/>
      <c r="Y45" s="14" t="s">
        <v>27</v>
      </c>
      <c r="Z45" s="12"/>
      <c r="AA45" s="12"/>
      <c r="AB45" s="12"/>
      <c r="AC45" s="13" t="s">
        <v>27</v>
      </c>
      <c r="AD45" s="13" t="s">
        <v>27</v>
      </c>
      <c r="AE45" s="12"/>
      <c r="AF45" s="26"/>
      <c r="AG45" s="26"/>
      <c r="AH45" s="27">
        <f>COUNTIF(C45:AG45,"●")</f>
        <v>10</v>
      </c>
      <c r="AI45" s="174">
        <v>30</v>
      </c>
      <c r="AJ45" s="176">
        <v>8</v>
      </c>
      <c r="AK45" s="90">
        <f>ROUNDDOWN(AH45/AI45,3)</f>
        <v>0.33300000000000002</v>
      </c>
      <c r="AL45" s="88" t="s">
        <v>76</v>
      </c>
    </row>
    <row r="46" spans="2:38" s="28" customFormat="1" ht="14.25" thickBot="1">
      <c r="B46" s="77" t="s">
        <v>64</v>
      </c>
      <c r="C46" s="30"/>
      <c r="D46" s="30"/>
      <c r="E46" s="30"/>
      <c r="F46" s="30"/>
      <c r="G46" s="30"/>
      <c r="H46" s="31"/>
      <c r="I46" s="31"/>
      <c r="J46" s="30"/>
      <c r="K46" s="30"/>
      <c r="L46" s="30"/>
      <c r="M46" s="30"/>
      <c r="N46" s="30"/>
      <c r="O46" s="31"/>
      <c r="P46" s="31"/>
      <c r="Q46" s="32"/>
      <c r="R46" s="30"/>
      <c r="S46" s="30"/>
      <c r="T46" s="30"/>
      <c r="U46" s="30"/>
      <c r="V46" s="31"/>
      <c r="W46" s="31"/>
      <c r="X46" s="30"/>
      <c r="Y46" s="32"/>
      <c r="Z46" s="30"/>
      <c r="AA46" s="30"/>
      <c r="AB46" s="30"/>
      <c r="AC46" s="31"/>
      <c r="AD46" s="31"/>
      <c r="AE46" s="30"/>
      <c r="AF46" s="29"/>
      <c r="AG46" s="29"/>
      <c r="AH46" s="34">
        <f>COUNTIF(C46:AG46,"●")</f>
        <v>0</v>
      </c>
      <c r="AI46" s="175"/>
      <c r="AJ46" s="177"/>
      <c r="AK46" s="91">
        <f>ROUNDDOWN(AH46/AI45,3)</f>
        <v>0</v>
      </c>
      <c r="AL46" s="89"/>
    </row>
    <row r="47" spans="2:38" ht="14.25" thickBot="1"/>
    <row r="48" spans="2:38" ht="13.5" customHeight="1">
      <c r="B48" s="10" t="s">
        <v>3</v>
      </c>
      <c r="C48" s="155">
        <v>10</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210"/>
      <c r="AH48" s="157" t="s">
        <v>4</v>
      </c>
      <c r="AI48" s="160" t="s">
        <v>5</v>
      </c>
      <c r="AJ48" s="163" t="s">
        <v>69</v>
      </c>
      <c r="AK48" s="164"/>
      <c r="AL48" s="165"/>
    </row>
    <row r="49" spans="2:38">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58"/>
      <c r="AI49" s="161"/>
      <c r="AJ49" s="166"/>
      <c r="AK49" s="167"/>
      <c r="AL49" s="168"/>
    </row>
    <row r="50" spans="2:38" ht="13.5" customHeight="1">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58"/>
      <c r="AI50" s="161"/>
      <c r="AJ50" s="169" t="s">
        <v>70</v>
      </c>
      <c r="AK50" s="171" t="s">
        <v>71</v>
      </c>
      <c r="AL50" s="173" t="s">
        <v>72</v>
      </c>
    </row>
    <row r="51" spans="2:38" s="25" customFormat="1" ht="99.95" customHeight="1">
      <c r="B51" s="20" t="s">
        <v>15</v>
      </c>
      <c r="C51" s="22"/>
      <c r="D51" s="22"/>
      <c r="E51" s="22"/>
      <c r="F51" s="23"/>
      <c r="G51" s="23"/>
      <c r="H51" s="22"/>
      <c r="I51" s="22"/>
      <c r="J51" s="22"/>
      <c r="K51" s="22"/>
      <c r="L51" s="22"/>
      <c r="M51" s="23"/>
      <c r="N51" s="23"/>
      <c r="O51" s="113" t="s">
        <v>91</v>
      </c>
      <c r="P51" s="22"/>
      <c r="Q51" s="22"/>
      <c r="R51" s="22"/>
      <c r="S51" s="22" t="s">
        <v>29</v>
      </c>
      <c r="T51" s="23" t="s">
        <v>29</v>
      </c>
      <c r="U51" s="23" t="s">
        <v>29</v>
      </c>
      <c r="V51" s="22" t="s">
        <v>29</v>
      </c>
      <c r="W51" s="22" t="s">
        <v>29</v>
      </c>
      <c r="X51" s="22" t="s">
        <v>29</v>
      </c>
      <c r="Y51" s="22" t="s">
        <v>29</v>
      </c>
      <c r="Z51" s="22" t="s">
        <v>30</v>
      </c>
      <c r="AA51" s="23" t="s">
        <v>30</v>
      </c>
      <c r="AB51" s="23" t="s">
        <v>29</v>
      </c>
      <c r="AC51" s="22" t="s">
        <v>30</v>
      </c>
      <c r="AD51" s="22" t="s">
        <v>30</v>
      </c>
      <c r="AE51" s="22" t="s">
        <v>30</v>
      </c>
      <c r="AF51" s="22" t="s">
        <v>30</v>
      </c>
      <c r="AG51" s="22"/>
      <c r="AH51" s="159"/>
      <c r="AI51" s="162"/>
      <c r="AJ51" s="170"/>
      <c r="AK51" s="172"/>
      <c r="AL51" s="170"/>
    </row>
    <row r="52" spans="2:38" s="28" customFormat="1">
      <c r="B52" s="11" t="s">
        <v>16</v>
      </c>
      <c r="C52" s="12"/>
      <c r="D52" s="12"/>
      <c r="E52" s="12"/>
      <c r="F52" s="13" t="s">
        <v>27</v>
      </c>
      <c r="G52" s="13" t="s">
        <v>27</v>
      </c>
      <c r="H52" s="12"/>
      <c r="I52" s="12"/>
      <c r="J52" s="12"/>
      <c r="K52" s="12"/>
      <c r="L52" s="12"/>
      <c r="M52" s="13" t="s">
        <v>27</v>
      </c>
      <c r="N52" s="13" t="s">
        <v>27</v>
      </c>
      <c r="O52" s="14" t="s">
        <v>27</v>
      </c>
      <c r="P52" s="12"/>
      <c r="Q52" s="12"/>
      <c r="R52" s="12"/>
      <c r="S52" s="38"/>
      <c r="T52" s="40"/>
      <c r="U52" s="40"/>
      <c r="V52" s="38"/>
      <c r="W52" s="38"/>
      <c r="X52" s="38"/>
      <c r="Y52" s="38"/>
      <c r="Z52" s="38"/>
      <c r="AA52" s="40"/>
      <c r="AB52" s="40"/>
      <c r="AC52" s="38"/>
      <c r="AD52" s="38"/>
      <c r="AE52" s="38"/>
      <c r="AF52" s="38"/>
      <c r="AG52" s="12"/>
      <c r="AH52" s="27">
        <f>COUNTIF(C52:AG52,"●")</f>
        <v>5</v>
      </c>
      <c r="AI52" s="174">
        <v>17</v>
      </c>
      <c r="AJ52" s="176">
        <v>4</v>
      </c>
      <c r="AK52" s="90">
        <f>ROUNDDOWN(AH52/AI52,3)</f>
        <v>0.29399999999999998</v>
      </c>
      <c r="AL52" s="88" t="s">
        <v>76</v>
      </c>
    </row>
    <row r="53" spans="2:38" s="28" customFormat="1" ht="14.25" thickBot="1">
      <c r="B53" s="77" t="s">
        <v>64</v>
      </c>
      <c r="C53" s="30"/>
      <c r="D53" s="30"/>
      <c r="E53" s="30"/>
      <c r="F53" s="31"/>
      <c r="G53" s="31"/>
      <c r="H53" s="30"/>
      <c r="I53" s="30"/>
      <c r="J53" s="30"/>
      <c r="K53" s="30"/>
      <c r="L53" s="30"/>
      <c r="M53" s="31"/>
      <c r="N53" s="31"/>
      <c r="O53" s="32"/>
      <c r="P53" s="30"/>
      <c r="Q53" s="30"/>
      <c r="R53" s="30"/>
      <c r="S53" s="39"/>
      <c r="T53" s="41"/>
      <c r="U53" s="41"/>
      <c r="V53" s="39"/>
      <c r="W53" s="39"/>
      <c r="X53" s="39"/>
      <c r="Y53" s="39"/>
      <c r="Z53" s="39"/>
      <c r="AA53" s="41"/>
      <c r="AB53" s="41"/>
      <c r="AC53" s="39"/>
      <c r="AD53" s="39"/>
      <c r="AE53" s="39"/>
      <c r="AF53" s="39"/>
      <c r="AG53" s="30"/>
      <c r="AH53" s="34">
        <f>COUNTIF(C53:AG53,"●")</f>
        <v>0</v>
      </c>
      <c r="AI53" s="175"/>
      <c r="AJ53" s="177"/>
      <c r="AK53" s="91">
        <f>ROUNDDOWN(AH53/AI52,3)</f>
        <v>0</v>
      </c>
      <c r="AL53" s="89"/>
    </row>
    <row r="54" spans="2:38" ht="14.25" thickBot="1"/>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6">
        <f t="shared" si="7"/>
        <v>11</v>
      </c>
      <c r="N56" s="12">
        <f t="shared" si="7"/>
        <v>12</v>
      </c>
      <c r="O56" s="12">
        <f t="shared" si="7"/>
        <v>13</v>
      </c>
      <c r="P56" s="12">
        <f t="shared" si="7"/>
        <v>14</v>
      </c>
      <c r="Q56" s="13">
        <f t="shared" si="7"/>
        <v>15</v>
      </c>
      <c r="R56" s="13">
        <f t="shared" si="7"/>
        <v>16</v>
      </c>
      <c r="S56" s="12">
        <f t="shared" si="7"/>
        <v>17</v>
      </c>
      <c r="T56" s="26">
        <f t="shared" si="7"/>
        <v>18</v>
      </c>
      <c r="U56" s="12">
        <f t="shared" si="7"/>
        <v>19</v>
      </c>
      <c r="V56" s="12">
        <f t="shared" si="7"/>
        <v>20</v>
      </c>
      <c r="W56" s="12">
        <f t="shared" si="7"/>
        <v>21</v>
      </c>
      <c r="X56" s="13">
        <f t="shared" si="7"/>
        <v>22</v>
      </c>
      <c r="Y56" s="13">
        <f t="shared" si="7"/>
        <v>23</v>
      </c>
      <c r="Z56" s="14">
        <f t="shared" si="7"/>
        <v>24</v>
      </c>
      <c r="AA56" s="26">
        <f t="shared" si="7"/>
        <v>25</v>
      </c>
      <c r="AB56" s="12">
        <f t="shared" si="7"/>
        <v>26</v>
      </c>
      <c r="AC56" s="12">
        <f t="shared" si="7"/>
        <v>27</v>
      </c>
      <c r="AD56" s="12">
        <f t="shared" si="7"/>
        <v>28</v>
      </c>
      <c r="AE56" s="13">
        <f t="shared" si="7"/>
        <v>29</v>
      </c>
      <c r="AF56" s="13">
        <f t="shared" si="7"/>
        <v>30</v>
      </c>
      <c r="AG56" s="26"/>
      <c r="AH56" s="158"/>
      <c r="AI56" s="161"/>
      <c r="AJ56" s="166"/>
      <c r="AK56" s="167"/>
      <c r="AL56" s="168"/>
    </row>
    <row r="57" spans="2:38" ht="13.5" customHeight="1">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6"/>
      <c r="AH57" s="158"/>
      <c r="AI57" s="161"/>
      <c r="AJ57" s="169" t="s">
        <v>70</v>
      </c>
      <c r="AK57" s="171" t="s">
        <v>71</v>
      </c>
      <c r="AL57" s="173" t="s">
        <v>72</v>
      </c>
    </row>
    <row r="58" spans="2:38" s="25" customFormat="1" ht="99.95" customHeight="1">
      <c r="B58" s="20" t="s">
        <v>15</v>
      </c>
      <c r="C58" s="23"/>
      <c r="D58" s="23"/>
      <c r="E58" s="113" t="s">
        <v>92</v>
      </c>
      <c r="F58" s="35"/>
      <c r="G58" s="22"/>
      <c r="H58" s="22"/>
      <c r="I58" s="22"/>
      <c r="J58" s="23"/>
      <c r="K58" s="23"/>
      <c r="L58" s="22"/>
      <c r="M58" s="22"/>
      <c r="N58" s="22"/>
      <c r="O58" s="22"/>
      <c r="P58" s="22"/>
      <c r="Q58" s="23"/>
      <c r="R58" s="23"/>
      <c r="S58" s="22"/>
      <c r="T58" s="22"/>
      <c r="U58" s="22"/>
      <c r="V58" s="22"/>
      <c r="W58" s="22"/>
      <c r="X58" s="23"/>
      <c r="Y58" s="23" t="s">
        <v>21</v>
      </c>
      <c r="Z58" s="113" t="s">
        <v>93</v>
      </c>
      <c r="AA58" s="22"/>
      <c r="AB58" s="22"/>
      <c r="AC58" s="22"/>
      <c r="AD58" s="22"/>
      <c r="AE58" s="23"/>
      <c r="AF58" s="23"/>
      <c r="AG58" s="21"/>
      <c r="AH58" s="159"/>
      <c r="AI58" s="162"/>
      <c r="AJ58" s="170"/>
      <c r="AK58" s="172"/>
      <c r="AL58" s="170"/>
    </row>
    <row r="59" spans="2:38" s="28" customFormat="1">
      <c r="B59" s="11" t="s">
        <v>16</v>
      </c>
      <c r="C59" s="13" t="s">
        <v>27</v>
      </c>
      <c r="D59" s="13" t="s">
        <v>27</v>
      </c>
      <c r="E59" s="14" t="s">
        <v>27</v>
      </c>
      <c r="F59" s="12"/>
      <c r="G59" s="12"/>
      <c r="H59" s="12"/>
      <c r="I59" s="12"/>
      <c r="J59" s="13" t="s">
        <v>27</v>
      </c>
      <c r="K59" s="13" t="s">
        <v>27</v>
      </c>
      <c r="L59" s="12"/>
      <c r="M59" s="12"/>
      <c r="N59" s="12"/>
      <c r="O59" s="12"/>
      <c r="P59" s="12"/>
      <c r="Q59" s="13" t="s">
        <v>27</v>
      </c>
      <c r="R59" s="13" t="s">
        <v>27</v>
      </c>
      <c r="S59" s="12"/>
      <c r="T59" s="12"/>
      <c r="U59" s="12"/>
      <c r="V59" s="12"/>
      <c r="W59" s="12"/>
      <c r="X59" s="13" t="s">
        <v>27</v>
      </c>
      <c r="Y59" s="13" t="s">
        <v>27</v>
      </c>
      <c r="Z59" s="14" t="s">
        <v>27</v>
      </c>
      <c r="AA59" s="12"/>
      <c r="AB59" s="12"/>
      <c r="AC59" s="12"/>
      <c r="AD59" s="12"/>
      <c r="AE59" s="13" t="s">
        <v>27</v>
      </c>
      <c r="AF59" s="13" t="s">
        <v>27</v>
      </c>
      <c r="AG59" s="26"/>
      <c r="AH59" s="27">
        <f>COUNTIF(C59:AG59,"●")</f>
        <v>12</v>
      </c>
      <c r="AI59" s="174">
        <v>30</v>
      </c>
      <c r="AJ59" s="176">
        <v>10</v>
      </c>
      <c r="AK59" s="90">
        <f>ROUNDDOWN(AH59/AI59,3)</f>
        <v>0.4</v>
      </c>
      <c r="AL59" s="88" t="s">
        <v>76</v>
      </c>
    </row>
    <row r="60" spans="2:38" s="28" customFormat="1" ht="14.25" thickBot="1">
      <c r="B60" s="77" t="s">
        <v>64</v>
      </c>
      <c r="C60" s="31"/>
      <c r="D60" s="31"/>
      <c r="E60" s="32"/>
      <c r="F60" s="30"/>
      <c r="G60" s="30"/>
      <c r="H60" s="30"/>
      <c r="I60" s="30"/>
      <c r="J60" s="31"/>
      <c r="K60" s="31"/>
      <c r="L60" s="30"/>
      <c r="M60" s="30"/>
      <c r="N60" s="30"/>
      <c r="O60" s="30"/>
      <c r="P60" s="30"/>
      <c r="Q60" s="31"/>
      <c r="R60" s="31"/>
      <c r="S60" s="30"/>
      <c r="T60" s="30"/>
      <c r="U60" s="30"/>
      <c r="V60" s="30"/>
      <c r="W60" s="30"/>
      <c r="X60" s="31"/>
      <c r="Y60" s="31"/>
      <c r="Z60" s="32"/>
      <c r="AA60" s="30"/>
      <c r="AB60" s="30"/>
      <c r="AC60" s="30"/>
      <c r="AD60" s="30"/>
      <c r="AE60" s="31"/>
      <c r="AF60" s="31"/>
      <c r="AG60" s="29"/>
      <c r="AH60" s="34">
        <f>COUNTIF(C60:AG60,"●")</f>
        <v>0</v>
      </c>
      <c r="AI60" s="175"/>
      <c r="AJ60" s="177"/>
      <c r="AK60" s="91">
        <f>ROUNDDOWN(AH60/AI59,3)</f>
        <v>0</v>
      </c>
      <c r="AL60" s="89"/>
    </row>
    <row r="61" spans="2:38" ht="14.25" thickBot="1"/>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26">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6">
        <f t="shared" si="8"/>
        <v>30</v>
      </c>
      <c r="AG63" s="26">
        <f t="shared" si="8"/>
        <v>31</v>
      </c>
      <c r="AH63" s="158"/>
      <c r="AI63" s="161"/>
      <c r="AJ63" s="166"/>
      <c r="AK63" s="167"/>
      <c r="AL63" s="168"/>
    </row>
    <row r="64" spans="2:38" ht="13.5" customHeight="1">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58"/>
      <c r="AI64" s="161"/>
      <c r="AJ64" s="169" t="s">
        <v>70</v>
      </c>
      <c r="AK64" s="171" t="s">
        <v>71</v>
      </c>
      <c r="AL64" s="173" t="s">
        <v>72</v>
      </c>
    </row>
    <row r="65" spans="2:38" s="25" customFormat="1" ht="99.95" customHeight="1">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22</v>
      </c>
      <c r="AF65" s="21" t="s">
        <v>22</v>
      </c>
      <c r="AG65" s="21" t="s">
        <v>22</v>
      </c>
      <c r="AH65" s="159"/>
      <c r="AI65" s="162"/>
      <c r="AJ65" s="170"/>
      <c r="AK65" s="172"/>
      <c r="AL65" s="170"/>
    </row>
    <row r="66" spans="2:38" s="28" customFormat="1">
      <c r="B66" s="11" t="s">
        <v>16</v>
      </c>
      <c r="C66" s="12"/>
      <c r="D66" s="26"/>
      <c r="E66" s="12"/>
      <c r="F66" s="12"/>
      <c r="G66" s="12"/>
      <c r="H66" s="13" t="s">
        <v>27</v>
      </c>
      <c r="I66" s="13" t="s">
        <v>27</v>
      </c>
      <c r="J66" s="12"/>
      <c r="K66" s="12"/>
      <c r="L66" s="12"/>
      <c r="M66" s="12"/>
      <c r="N66" s="12"/>
      <c r="O66" s="13" t="s">
        <v>27</v>
      </c>
      <c r="P66" s="13" t="s">
        <v>27</v>
      </c>
      <c r="Q66" s="12"/>
      <c r="R66" s="12"/>
      <c r="S66" s="12"/>
      <c r="T66" s="12"/>
      <c r="U66" s="12"/>
      <c r="V66" s="13" t="s">
        <v>27</v>
      </c>
      <c r="W66" s="13" t="s">
        <v>27</v>
      </c>
      <c r="X66" s="12"/>
      <c r="Y66" s="12"/>
      <c r="Z66" s="12"/>
      <c r="AA66" s="12"/>
      <c r="AB66" s="12"/>
      <c r="AC66" s="13" t="s">
        <v>27</v>
      </c>
      <c r="AD66" s="13" t="s">
        <v>27</v>
      </c>
      <c r="AE66" s="38"/>
      <c r="AF66" s="42"/>
      <c r="AG66" s="43"/>
      <c r="AH66" s="27">
        <f>COUNTIF(C66:AG66,"●")</f>
        <v>8</v>
      </c>
      <c r="AI66" s="174">
        <v>28</v>
      </c>
      <c r="AJ66" s="176">
        <v>8</v>
      </c>
      <c r="AK66" s="90">
        <f>ROUNDDOWN(AH66/AI66,3)</f>
        <v>0.28499999999999998</v>
      </c>
      <c r="AL66" s="88" t="s">
        <v>76</v>
      </c>
    </row>
    <row r="67" spans="2:38" s="28" customFormat="1" ht="14.25" thickBot="1">
      <c r="B67" s="77" t="s">
        <v>64</v>
      </c>
      <c r="C67" s="30"/>
      <c r="D67" s="29"/>
      <c r="E67" s="30"/>
      <c r="F67" s="30"/>
      <c r="G67" s="30"/>
      <c r="H67" s="31"/>
      <c r="I67" s="31"/>
      <c r="J67" s="30"/>
      <c r="K67" s="30"/>
      <c r="L67" s="30"/>
      <c r="M67" s="30"/>
      <c r="N67" s="30"/>
      <c r="O67" s="31"/>
      <c r="P67" s="31"/>
      <c r="Q67" s="30"/>
      <c r="R67" s="30"/>
      <c r="S67" s="30"/>
      <c r="T67" s="30"/>
      <c r="U67" s="30"/>
      <c r="V67" s="31"/>
      <c r="W67" s="31"/>
      <c r="X67" s="30"/>
      <c r="Y67" s="30"/>
      <c r="Z67" s="30"/>
      <c r="AA67" s="30"/>
      <c r="AB67" s="30"/>
      <c r="AC67" s="31"/>
      <c r="AD67" s="31"/>
      <c r="AE67" s="39"/>
      <c r="AF67" s="44"/>
      <c r="AG67" s="45"/>
      <c r="AH67" s="34">
        <f>COUNTIF(C67:AG67,"●")</f>
        <v>0</v>
      </c>
      <c r="AI67" s="175"/>
      <c r="AJ67" s="177"/>
      <c r="AK67" s="91">
        <f>ROUNDDOWN(AH67/AI66,3)</f>
        <v>0</v>
      </c>
      <c r="AL67" s="89"/>
    </row>
    <row r="68" spans="2:38" ht="14.25" thickBot="1"/>
    <row r="69" spans="2:38" ht="13.5" customHeight="1">
      <c r="B69" s="10" t="s">
        <v>3</v>
      </c>
      <c r="C69" s="155">
        <v>1</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210"/>
      <c r="AH69" s="157" t="s">
        <v>4</v>
      </c>
      <c r="AI69" s="160" t="s">
        <v>5</v>
      </c>
      <c r="AJ69" s="163" t="s">
        <v>69</v>
      </c>
      <c r="AK69" s="164"/>
      <c r="AL69" s="165"/>
    </row>
    <row r="70" spans="2:38">
      <c r="B70" s="11" t="s">
        <v>6</v>
      </c>
      <c r="C70" s="14">
        <v>1</v>
      </c>
      <c r="D70" s="26">
        <f t="shared" ref="D70:AG70" si="9">+C70+1</f>
        <v>2</v>
      </c>
      <c r="E70" s="13">
        <f t="shared" si="9"/>
        <v>3</v>
      </c>
      <c r="F70" s="13">
        <f t="shared" si="9"/>
        <v>4</v>
      </c>
      <c r="G70" s="12">
        <f t="shared" si="9"/>
        <v>5</v>
      </c>
      <c r="H70" s="26">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58"/>
      <c r="AI70" s="161"/>
      <c r="AJ70" s="166"/>
      <c r="AK70" s="167"/>
      <c r="AL70" s="168"/>
    </row>
    <row r="71" spans="2:38" ht="13.5" customHeight="1">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58"/>
      <c r="AI71" s="161"/>
      <c r="AJ71" s="169" t="s">
        <v>70</v>
      </c>
      <c r="AK71" s="171" t="s">
        <v>71</v>
      </c>
      <c r="AL71" s="173" t="s">
        <v>72</v>
      </c>
    </row>
    <row r="72" spans="2:38" s="25" customFormat="1" ht="99.95" customHeight="1">
      <c r="B72" s="20" t="s">
        <v>15</v>
      </c>
      <c r="C72" s="113" t="s">
        <v>94</v>
      </c>
      <c r="D72" s="21" t="s">
        <v>22</v>
      </c>
      <c r="E72" s="23" t="s">
        <v>22</v>
      </c>
      <c r="F72" s="23"/>
      <c r="G72" s="22"/>
      <c r="H72" s="22"/>
      <c r="I72" s="22"/>
      <c r="J72" s="22"/>
      <c r="K72" s="22"/>
      <c r="L72" s="23"/>
      <c r="M72" s="23"/>
      <c r="N72" s="113" t="s">
        <v>95</v>
      </c>
      <c r="O72" s="22"/>
      <c r="P72" s="22"/>
      <c r="Q72" s="22"/>
      <c r="R72" s="22"/>
      <c r="S72" s="23"/>
      <c r="T72" s="23"/>
      <c r="U72" s="22"/>
      <c r="V72" s="22"/>
      <c r="W72" s="22"/>
      <c r="X72" s="22"/>
      <c r="Y72" s="22"/>
      <c r="Z72" s="23"/>
      <c r="AA72" s="23"/>
      <c r="AB72" s="22"/>
      <c r="AC72" s="22"/>
      <c r="AD72" s="22"/>
      <c r="AE72" s="22"/>
      <c r="AF72" s="22"/>
      <c r="AG72" s="23"/>
      <c r="AH72" s="159"/>
      <c r="AI72" s="162"/>
      <c r="AJ72" s="170"/>
      <c r="AK72" s="172"/>
      <c r="AL72" s="170"/>
    </row>
    <row r="73" spans="2:38" s="28" customFormat="1">
      <c r="B73" s="11" t="s">
        <v>16</v>
      </c>
      <c r="C73" s="46"/>
      <c r="D73" s="38"/>
      <c r="E73" s="40"/>
      <c r="F73" s="13" t="s">
        <v>27</v>
      </c>
      <c r="G73" s="12"/>
      <c r="H73" s="12"/>
      <c r="I73" s="12"/>
      <c r="J73" s="12"/>
      <c r="K73" s="12"/>
      <c r="L73" s="13" t="s">
        <v>27</v>
      </c>
      <c r="M73" s="13" t="s">
        <v>27</v>
      </c>
      <c r="N73" s="14" t="s">
        <v>27</v>
      </c>
      <c r="O73" s="12"/>
      <c r="P73" s="12"/>
      <c r="Q73" s="12"/>
      <c r="R73" s="12"/>
      <c r="S73" s="13" t="s">
        <v>27</v>
      </c>
      <c r="T73" s="13" t="s">
        <v>27</v>
      </c>
      <c r="U73" s="12"/>
      <c r="V73" s="12"/>
      <c r="W73" s="12"/>
      <c r="X73" s="12"/>
      <c r="Y73" s="12"/>
      <c r="Z73" s="13" t="s">
        <v>27</v>
      </c>
      <c r="AA73" s="13" t="s">
        <v>27</v>
      </c>
      <c r="AB73" s="12"/>
      <c r="AC73" s="12"/>
      <c r="AD73" s="47"/>
      <c r="AE73" s="47"/>
      <c r="AF73" s="12"/>
      <c r="AG73" s="13" t="s">
        <v>27</v>
      </c>
      <c r="AH73" s="27">
        <f>COUNTIF(C73:AG73,"●")</f>
        <v>9</v>
      </c>
      <c r="AI73" s="174">
        <v>28</v>
      </c>
      <c r="AJ73" s="176">
        <v>8</v>
      </c>
      <c r="AK73" s="90">
        <f>ROUNDDOWN(AH73/AI73,3)</f>
        <v>0.32100000000000001</v>
      </c>
      <c r="AL73" s="88" t="s">
        <v>76</v>
      </c>
    </row>
    <row r="74" spans="2:38" s="28" customFormat="1" ht="14.25" thickBot="1">
      <c r="B74" s="77" t="s">
        <v>64</v>
      </c>
      <c r="C74" s="48"/>
      <c r="D74" s="39"/>
      <c r="E74" s="41"/>
      <c r="F74" s="31"/>
      <c r="G74" s="30"/>
      <c r="H74" s="30"/>
      <c r="I74" s="30"/>
      <c r="J74" s="30"/>
      <c r="K74" s="30"/>
      <c r="L74" s="31"/>
      <c r="M74" s="31"/>
      <c r="N74" s="32"/>
      <c r="O74" s="30"/>
      <c r="P74" s="30"/>
      <c r="Q74" s="30"/>
      <c r="R74" s="30"/>
      <c r="S74" s="31"/>
      <c r="T74" s="31"/>
      <c r="U74" s="30"/>
      <c r="V74" s="30"/>
      <c r="W74" s="30"/>
      <c r="X74" s="30"/>
      <c r="Y74" s="30"/>
      <c r="Z74" s="31"/>
      <c r="AA74" s="31"/>
      <c r="AB74" s="30"/>
      <c r="AC74" s="30"/>
      <c r="AD74" s="49"/>
      <c r="AE74" s="30"/>
      <c r="AF74" s="30"/>
      <c r="AG74" s="55"/>
      <c r="AH74" s="34">
        <f>COUNTIF(C74:AG74,"●")</f>
        <v>0</v>
      </c>
      <c r="AI74" s="175"/>
      <c r="AJ74" s="177"/>
      <c r="AK74" s="91">
        <f>ROUNDDOWN(AH74/AI73,3)</f>
        <v>0</v>
      </c>
      <c r="AL74" s="89"/>
    </row>
    <row r="75" spans="2:38" ht="14.25" thickBot="1"/>
    <row r="76" spans="2:38" ht="13.5" customHeight="1">
      <c r="B76" s="10" t="s">
        <v>3</v>
      </c>
      <c r="C76" s="155">
        <v>2</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211"/>
      <c r="AH76" s="157" t="s">
        <v>4</v>
      </c>
      <c r="AI76" s="160" t="s">
        <v>5</v>
      </c>
      <c r="AJ76" s="163" t="s">
        <v>69</v>
      </c>
      <c r="AK76" s="164"/>
      <c r="AL76" s="165"/>
    </row>
    <row r="77" spans="2:38">
      <c r="B77" s="11" t="s">
        <v>6</v>
      </c>
      <c r="C77" s="13">
        <v>1</v>
      </c>
      <c r="D77" s="12">
        <f t="shared" ref="D77:AD77" si="10">+C77+1</f>
        <v>2</v>
      </c>
      <c r="E77" s="26">
        <f t="shared" si="10"/>
        <v>3</v>
      </c>
      <c r="F77" s="12">
        <f t="shared" si="10"/>
        <v>4</v>
      </c>
      <c r="G77" s="12">
        <f t="shared" si="10"/>
        <v>5</v>
      </c>
      <c r="H77" s="12">
        <f t="shared" si="10"/>
        <v>6</v>
      </c>
      <c r="I77" s="13">
        <f t="shared" si="10"/>
        <v>7</v>
      </c>
      <c r="J77" s="13">
        <f t="shared" si="10"/>
        <v>8</v>
      </c>
      <c r="K77" s="12">
        <f t="shared" si="10"/>
        <v>9</v>
      </c>
      <c r="L77" s="26">
        <f t="shared" si="10"/>
        <v>10</v>
      </c>
      <c r="M77" s="14">
        <f t="shared" si="10"/>
        <v>11</v>
      </c>
      <c r="N77" s="12">
        <f t="shared" si="10"/>
        <v>12</v>
      </c>
      <c r="O77" s="12">
        <f t="shared" si="10"/>
        <v>13</v>
      </c>
      <c r="P77" s="13">
        <f t="shared" si="10"/>
        <v>14</v>
      </c>
      <c r="Q77" s="13">
        <f t="shared" si="10"/>
        <v>15</v>
      </c>
      <c r="R77" s="12">
        <f t="shared" si="10"/>
        <v>16</v>
      </c>
      <c r="S77" s="26">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6"/>
      <c r="AG77" s="26"/>
      <c r="AH77" s="158"/>
      <c r="AI77" s="161"/>
      <c r="AJ77" s="166"/>
      <c r="AK77" s="167"/>
      <c r="AL77" s="168"/>
    </row>
    <row r="78" spans="2:38" ht="13.5" customHeight="1">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6"/>
      <c r="AH78" s="158"/>
      <c r="AI78" s="161"/>
      <c r="AJ78" s="169" t="s">
        <v>70</v>
      </c>
      <c r="AK78" s="171" t="s">
        <v>71</v>
      </c>
      <c r="AL78" s="173" t="s">
        <v>72</v>
      </c>
    </row>
    <row r="79" spans="2:38" s="25" customFormat="1" ht="99.95" customHeight="1">
      <c r="B79" s="20" t="s">
        <v>15</v>
      </c>
      <c r="C79" s="23"/>
      <c r="D79" s="22"/>
      <c r="E79" s="22"/>
      <c r="F79" s="22"/>
      <c r="G79" s="22"/>
      <c r="H79" s="22"/>
      <c r="I79" s="23"/>
      <c r="J79" s="23"/>
      <c r="K79" s="22"/>
      <c r="L79" s="22"/>
      <c r="M79" s="113" t="s">
        <v>96</v>
      </c>
      <c r="N79" s="22"/>
      <c r="O79" s="104" t="s">
        <v>31</v>
      </c>
      <c r="P79" s="23"/>
      <c r="Q79" s="23"/>
      <c r="R79" s="22"/>
      <c r="S79" s="22"/>
      <c r="T79" s="35"/>
      <c r="U79" s="22"/>
      <c r="V79" s="22"/>
      <c r="W79" s="23"/>
      <c r="X79" s="23"/>
      <c r="Y79" s="113" t="s">
        <v>97</v>
      </c>
      <c r="Z79" s="35"/>
      <c r="AA79" s="22"/>
      <c r="AB79" s="22"/>
      <c r="AC79" s="22"/>
      <c r="AD79" s="23"/>
      <c r="AE79" s="22"/>
      <c r="AF79" s="22"/>
      <c r="AG79" s="21"/>
      <c r="AH79" s="159"/>
      <c r="AI79" s="162"/>
      <c r="AJ79" s="170"/>
      <c r="AK79" s="172"/>
      <c r="AL79" s="170"/>
    </row>
    <row r="80" spans="2:38" s="28" customFormat="1">
      <c r="B80" s="11" t="s">
        <v>16</v>
      </c>
      <c r="C80" s="13" t="s">
        <v>27</v>
      </c>
      <c r="D80" s="12"/>
      <c r="E80" s="12"/>
      <c r="F80" s="12"/>
      <c r="G80" s="12"/>
      <c r="H80" s="12"/>
      <c r="I80" s="13" t="s">
        <v>27</v>
      </c>
      <c r="J80" s="13" t="s">
        <v>27</v>
      </c>
      <c r="K80" s="12"/>
      <c r="L80" s="12"/>
      <c r="M80" s="14" t="s">
        <v>27</v>
      </c>
      <c r="N80" s="12"/>
      <c r="O80" s="12"/>
      <c r="P80" s="13"/>
      <c r="Q80" s="13"/>
      <c r="R80" s="12"/>
      <c r="S80" s="12"/>
      <c r="T80" s="12"/>
      <c r="U80" s="12"/>
      <c r="V80" s="12"/>
      <c r="W80" s="13"/>
      <c r="X80" s="13"/>
      <c r="Y80" s="14"/>
      <c r="Z80" s="12"/>
      <c r="AA80" s="12"/>
      <c r="AB80" s="12"/>
      <c r="AC80" s="12"/>
      <c r="AD80" s="13"/>
      <c r="AE80" s="12"/>
      <c r="AF80" s="12"/>
      <c r="AG80" s="26"/>
      <c r="AH80" s="27">
        <f>COUNTIF(C80:AG80,"●")</f>
        <v>4</v>
      </c>
      <c r="AI80" s="174">
        <v>13</v>
      </c>
      <c r="AJ80" s="176">
        <v>3</v>
      </c>
      <c r="AK80" s="90">
        <f>ROUNDDOWN(AH80/AI80,3)</f>
        <v>0.307</v>
      </c>
      <c r="AL80" s="88" t="s">
        <v>76</v>
      </c>
    </row>
    <row r="81" spans="2:38" s="28" customFormat="1" ht="14.25" thickBot="1">
      <c r="B81" s="77" t="s">
        <v>64</v>
      </c>
      <c r="C81" s="31"/>
      <c r="D81" s="30"/>
      <c r="E81" s="30"/>
      <c r="F81" s="30"/>
      <c r="G81" s="30"/>
      <c r="H81" s="30"/>
      <c r="I81" s="31"/>
      <c r="J81" s="31"/>
      <c r="K81" s="30"/>
      <c r="L81" s="30"/>
      <c r="M81" s="32"/>
      <c r="N81" s="30"/>
      <c r="O81" s="30"/>
      <c r="P81" s="31"/>
      <c r="Q81" s="31"/>
      <c r="R81" s="30"/>
      <c r="S81" s="30"/>
      <c r="T81" s="30"/>
      <c r="U81" s="30"/>
      <c r="V81" s="30"/>
      <c r="W81" s="31"/>
      <c r="X81" s="31"/>
      <c r="Y81" s="32"/>
      <c r="Z81" s="30"/>
      <c r="AA81" s="30"/>
      <c r="AB81" s="30"/>
      <c r="AC81" s="30"/>
      <c r="AD81" s="31"/>
      <c r="AE81" s="30"/>
      <c r="AF81" s="30"/>
      <c r="AG81" s="29"/>
      <c r="AH81" s="34">
        <f>COUNTIF(C81:AG81,"●")</f>
        <v>0</v>
      </c>
      <c r="AI81" s="175"/>
      <c r="AJ81" s="177"/>
      <c r="AK81" s="91">
        <f>ROUNDDOWN(AH81/AI80,3)</f>
        <v>0</v>
      </c>
      <c r="AL81" s="89"/>
    </row>
    <row r="82" spans="2:38" s="28" customFormat="1" ht="14.25" thickBot="1">
      <c r="B82" s="50"/>
      <c r="C82" s="50"/>
      <c r="D82" s="50"/>
      <c r="E82" s="50"/>
      <c r="F82" s="50"/>
      <c r="G82" s="50"/>
      <c r="H82" s="50"/>
      <c r="I82" s="50"/>
      <c r="J82" s="50"/>
      <c r="K82" s="50"/>
      <c r="L82" s="50"/>
      <c r="M82" s="50"/>
      <c r="N82" s="50"/>
      <c r="O82" s="50"/>
      <c r="P82" s="50"/>
      <c r="Q82" s="50"/>
      <c r="R82" s="50"/>
      <c r="S82" s="50"/>
      <c r="T82" s="50"/>
      <c r="U82" s="50"/>
      <c r="V82" s="50"/>
      <c r="W82" s="50"/>
      <c r="X82" s="50"/>
      <c r="Y82" s="50"/>
      <c r="Z82" s="50"/>
      <c r="AA82" s="50"/>
      <c r="AB82" s="50"/>
      <c r="AC82" s="50"/>
      <c r="AD82" s="50"/>
      <c r="AE82" s="50"/>
      <c r="AF82" s="50"/>
      <c r="AG82" s="50"/>
      <c r="AH82" s="50"/>
      <c r="AI82" s="51"/>
      <c r="AJ82" s="51"/>
      <c r="AK82" s="51"/>
      <c r="AL82" s="51"/>
    </row>
    <row r="83" spans="2:38"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38">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58"/>
      <c r="AI84" s="161"/>
      <c r="AJ84" s="166"/>
      <c r="AK84" s="167"/>
      <c r="AL84" s="168"/>
    </row>
    <row r="85" spans="2:38" ht="13.5" customHeight="1">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58"/>
      <c r="AI85" s="161"/>
      <c r="AJ85" s="169" t="s">
        <v>70</v>
      </c>
      <c r="AK85" s="171" t="s">
        <v>71</v>
      </c>
      <c r="AL85" s="173" t="s">
        <v>72</v>
      </c>
    </row>
    <row r="86" spans="2:38" s="25" customFormat="1" ht="99.95" customHeight="1">
      <c r="B86" s="20" t="s">
        <v>15</v>
      </c>
      <c r="C86" s="23"/>
      <c r="D86" s="22"/>
      <c r="E86" s="22"/>
      <c r="F86" s="22"/>
      <c r="G86" s="22"/>
      <c r="H86" s="56" t="s">
        <v>34</v>
      </c>
      <c r="I86" s="23"/>
      <c r="J86" s="23"/>
      <c r="K86" s="22"/>
      <c r="L86" s="22"/>
      <c r="M86" s="22"/>
      <c r="N86" s="22"/>
      <c r="O86" s="22"/>
      <c r="P86" s="23"/>
      <c r="Q86" s="23"/>
      <c r="R86" s="22"/>
      <c r="S86" s="22"/>
      <c r="T86" s="22"/>
      <c r="U86" s="22"/>
      <c r="V86" s="113" t="s">
        <v>98</v>
      </c>
      <c r="W86" s="23"/>
      <c r="X86" s="23"/>
      <c r="Y86" s="22"/>
      <c r="Z86" s="22"/>
      <c r="AA86" s="22"/>
      <c r="AB86" s="22"/>
      <c r="AC86" s="22"/>
      <c r="AD86" s="23"/>
      <c r="AE86" s="23"/>
      <c r="AF86" s="22"/>
      <c r="AG86" s="22"/>
      <c r="AH86" s="159"/>
      <c r="AI86" s="162"/>
      <c r="AJ86" s="170"/>
      <c r="AK86" s="172"/>
      <c r="AL86" s="170"/>
    </row>
    <row r="87" spans="2:38" s="28" customFormat="1">
      <c r="B87" s="11" t="s">
        <v>16</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7">
        <f>COUNTIF(C87:AG87,"●")</f>
        <v>0</v>
      </c>
      <c r="AI87" s="174">
        <v>0</v>
      </c>
      <c r="AJ87" s="176"/>
      <c r="AK87" s="90" t="e">
        <f>ROUNDDOWN(AH87/AI87,3)</f>
        <v>#DIV/0!</v>
      </c>
      <c r="AL87" s="88"/>
    </row>
    <row r="88" spans="2:38" s="28" customFormat="1" ht="14.25" thickBot="1">
      <c r="B88" s="77" t="s">
        <v>64</v>
      </c>
      <c r="C88" s="31"/>
      <c r="D88" s="30"/>
      <c r="E88" s="30"/>
      <c r="F88" s="30"/>
      <c r="G88" s="30"/>
      <c r="H88" s="30"/>
      <c r="I88" s="31"/>
      <c r="J88" s="31"/>
      <c r="K88" s="30"/>
      <c r="L88" s="30"/>
      <c r="M88" s="30"/>
      <c r="N88" s="30"/>
      <c r="O88" s="30"/>
      <c r="P88" s="31"/>
      <c r="Q88" s="31"/>
      <c r="R88" s="30"/>
      <c r="S88" s="30"/>
      <c r="T88" s="30"/>
      <c r="U88" s="30"/>
      <c r="V88" s="32"/>
      <c r="W88" s="31"/>
      <c r="X88" s="31"/>
      <c r="Y88" s="30"/>
      <c r="Z88" s="30"/>
      <c r="AA88" s="30"/>
      <c r="AB88" s="30"/>
      <c r="AC88" s="30"/>
      <c r="AD88" s="31"/>
      <c r="AE88" s="31"/>
      <c r="AF88" s="30"/>
      <c r="AG88" s="30"/>
      <c r="AH88" s="34">
        <f>COUNTIF(C88:AG88,"●")</f>
        <v>0</v>
      </c>
      <c r="AI88" s="175"/>
      <c r="AJ88" s="177"/>
      <c r="AK88" s="91" t="e">
        <f>ROUNDDOWN(AH88/AI87,3)</f>
        <v>#DIV/0!</v>
      </c>
      <c r="AL88" s="89"/>
    </row>
    <row r="89" spans="2:38" ht="14.25" thickBot="1"/>
    <row r="90" spans="2:38" ht="20.100000000000001" customHeight="1" thickBot="1">
      <c r="B90" s="52" t="s">
        <v>23</v>
      </c>
      <c r="AF90" s="182" t="s">
        <v>24</v>
      </c>
      <c r="AG90" s="183"/>
      <c r="AH90" s="184"/>
      <c r="AI90" s="212">
        <f>AH10+AH17+AH24+AH31+AH38+AH45+AH52+AH59+AH66+AH73+AH80+AH87</f>
        <v>78</v>
      </c>
      <c r="AJ90" s="213"/>
      <c r="AK90" s="214"/>
    </row>
    <row r="91" spans="2:38" ht="20.100000000000001" customHeight="1" thickBot="1">
      <c r="AF91" s="188" t="s">
        <v>63</v>
      </c>
      <c r="AG91" s="183"/>
      <c r="AH91" s="184"/>
      <c r="AI91" s="212">
        <f>AH11+AH18+AH25+AH32+AH39+AH46+AH53+AH60+AH67+AH74+AH81+AH88</f>
        <v>0</v>
      </c>
      <c r="AJ91" s="213"/>
      <c r="AK91" s="214"/>
    </row>
    <row r="92" spans="2:38" ht="20.100000000000001" customHeight="1" thickBot="1">
      <c r="AF92" s="98" t="s">
        <v>75</v>
      </c>
    </row>
    <row r="93" spans="2:38" ht="20.100000000000001" customHeight="1" thickBot="1">
      <c r="AF93" s="192" t="s">
        <v>5</v>
      </c>
      <c r="AG93" s="193"/>
      <c r="AH93" s="194"/>
      <c r="AI93" s="212">
        <f>AI10+AI17+AI24+AI31+AI38+AI45+AI52+AI59+AI66+AI73+AI80+AI87</f>
        <v>240</v>
      </c>
      <c r="AJ93" s="213"/>
      <c r="AK93" s="214"/>
    </row>
    <row r="94" spans="2:38" ht="20.100000000000001" customHeight="1" thickBot="1">
      <c r="AF94" s="98" t="s">
        <v>75</v>
      </c>
    </row>
    <row r="95" spans="2:38" ht="20.100000000000001" customHeight="1" thickBot="1">
      <c r="B95" s="53"/>
      <c r="AF95" s="195" t="s">
        <v>25</v>
      </c>
      <c r="AG95" s="196"/>
      <c r="AH95" s="197"/>
      <c r="AI95" s="215">
        <f>ROUNDDOWN(AI90/AI93,3)</f>
        <v>0.32500000000000001</v>
      </c>
      <c r="AJ95" s="216"/>
      <c r="AK95" s="217"/>
    </row>
    <row r="96" spans="2:38" ht="20.100000000000001" customHeight="1" thickBot="1">
      <c r="AF96" s="98" t="s">
        <v>75</v>
      </c>
    </row>
    <row r="97" spans="3:40" ht="20.100000000000001" customHeight="1" thickBot="1">
      <c r="AF97" s="201" t="s">
        <v>62</v>
      </c>
      <c r="AG97" s="202"/>
      <c r="AH97" s="203"/>
      <c r="AI97" s="218">
        <f>ROUNDDOWN(AI91/AI93,3)</f>
        <v>0</v>
      </c>
      <c r="AJ97" s="219"/>
      <c r="AK97" s="220"/>
    </row>
    <row r="99" spans="3:40">
      <c r="AN99" s="84"/>
    </row>
    <row r="100" spans="3:40" ht="14.25" customHeight="1">
      <c r="C100" s="1"/>
      <c r="D100" s="1"/>
      <c r="E100" s="1"/>
      <c r="F100" s="1"/>
      <c r="G100" s="1"/>
      <c r="H100" s="1"/>
      <c r="I100" s="1"/>
      <c r="R100" s="1"/>
      <c r="AF100" s="95"/>
      <c r="AG100" s="96"/>
      <c r="AH100" s="96"/>
      <c r="AI100" s="97"/>
      <c r="AJ100" s="97"/>
      <c r="AK100" s="97"/>
    </row>
    <row r="101" spans="3:40" ht="14.25" customHeight="1">
      <c r="C101" s="1"/>
      <c r="D101" s="2"/>
      <c r="E101" s="1"/>
      <c r="F101" s="1"/>
      <c r="G101" s="1"/>
      <c r="H101" s="1"/>
      <c r="I101" s="1"/>
      <c r="R101" s="1"/>
      <c r="AF101" s="94"/>
      <c r="AG101" s="94"/>
      <c r="AH101" s="94"/>
      <c r="AI101" s="93"/>
      <c r="AJ101" s="50"/>
      <c r="AK101" s="50"/>
    </row>
    <row r="102" spans="3:40" ht="14.25" customHeight="1">
      <c r="C102" s="1"/>
      <c r="D102" s="1"/>
      <c r="E102" s="1"/>
      <c r="F102" s="1"/>
      <c r="G102" s="1"/>
      <c r="H102" s="1"/>
      <c r="I102" s="1"/>
      <c r="R102" s="1"/>
      <c r="AF102" s="95"/>
      <c r="AG102" s="96"/>
      <c r="AH102" s="96"/>
      <c r="AI102" s="97"/>
      <c r="AJ102" s="97"/>
      <c r="AK102" s="97"/>
    </row>
    <row r="103" spans="3:40" ht="14.25">
      <c r="C103" s="1"/>
      <c r="D103" s="1"/>
      <c r="E103" s="2"/>
      <c r="F103" s="1"/>
      <c r="G103" s="1"/>
      <c r="H103" s="1"/>
      <c r="I103" s="1"/>
      <c r="R103" s="2"/>
      <c r="AN103" s="84"/>
    </row>
    <row r="104" spans="3:40">
      <c r="C104" s="1"/>
      <c r="D104" s="3"/>
      <c r="E104" s="1"/>
      <c r="F104" s="1"/>
      <c r="G104" s="1"/>
      <c r="H104" s="1"/>
      <c r="I104" s="1"/>
      <c r="R104" s="1"/>
    </row>
    <row r="105" spans="3:40">
      <c r="AN105" s="84"/>
    </row>
    <row r="106" spans="3:40">
      <c r="AN106" s="84"/>
    </row>
  </sheetData>
  <mergeCells count="119">
    <mergeCell ref="AF93:AH93"/>
    <mergeCell ref="AF95:AH95"/>
    <mergeCell ref="AF97:AH97"/>
    <mergeCell ref="AI87:AI88"/>
    <mergeCell ref="AJ87:AJ88"/>
    <mergeCell ref="AF90:AH90"/>
    <mergeCell ref="AF91:AH91"/>
    <mergeCell ref="AI90:AK90"/>
    <mergeCell ref="AI91:AK91"/>
    <mergeCell ref="AI93:AK93"/>
    <mergeCell ref="AI95:AK95"/>
    <mergeCell ref="AI97:AK97"/>
    <mergeCell ref="AL43:AL44"/>
    <mergeCell ref="AJ69:AL70"/>
    <mergeCell ref="AJ71:AJ72"/>
    <mergeCell ref="AK71:AK72"/>
    <mergeCell ref="AL71:AL72"/>
    <mergeCell ref="AJ76:AL77"/>
    <mergeCell ref="AJ78:AJ79"/>
    <mergeCell ref="AK78:AK79"/>
    <mergeCell ref="AL78:AL79"/>
    <mergeCell ref="AJ62:AL63"/>
    <mergeCell ref="AJ64:AJ65"/>
    <mergeCell ref="AK64:AK65"/>
    <mergeCell ref="AL64:AL65"/>
    <mergeCell ref="AI73:AI74"/>
    <mergeCell ref="AJ73:AJ74"/>
    <mergeCell ref="C76:AG76"/>
    <mergeCell ref="AH76:AH79"/>
    <mergeCell ref="AI76:AI79"/>
    <mergeCell ref="AJ27:AL28"/>
    <mergeCell ref="AJ29:AJ30"/>
    <mergeCell ref="AK29:AK30"/>
    <mergeCell ref="AL29:AL30"/>
    <mergeCell ref="AJ34:AL35"/>
    <mergeCell ref="AJ36:AJ37"/>
    <mergeCell ref="AK36:AK37"/>
    <mergeCell ref="AL36:AL37"/>
    <mergeCell ref="AJ48:AL49"/>
    <mergeCell ref="AJ50:AJ51"/>
    <mergeCell ref="AK50:AK51"/>
    <mergeCell ref="AL50:AL51"/>
    <mergeCell ref="AJ55:AL56"/>
    <mergeCell ref="AJ57:AJ58"/>
    <mergeCell ref="AK57:AK58"/>
    <mergeCell ref="AL57:AL58"/>
    <mergeCell ref="AJ41:AL42"/>
    <mergeCell ref="AJ43:AJ44"/>
    <mergeCell ref="AK43:AK44"/>
    <mergeCell ref="AI80:AI81"/>
    <mergeCell ref="AJ80:AJ81"/>
    <mergeCell ref="C83:AG83"/>
    <mergeCell ref="AH83:AH86"/>
    <mergeCell ref="AI83:AI86"/>
    <mergeCell ref="AJ83:AL84"/>
    <mergeCell ref="AJ85:AJ86"/>
    <mergeCell ref="AK85:AK86"/>
    <mergeCell ref="AL85:AL86"/>
    <mergeCell ref="AI66:AI67"/>
    <mergeCell ref="AJ66:AJ67"/>
    <mergeCell ref="C69:AG69"/>
    <mergeCell ref="AH69:AH72"/>
    <mergeCell ref="AI69:AI72"/>
    <mergeCell ref="AI59:AI60"/>
    <mergeCell ref="AJ59:AJ60"/>
    <mergeCell ref="C62:AG62"/>
    <mergeCell ref="AH62:AH65"/>
    <mergeCell ref="AI62:AI65"/>
    <mergeCell ref="AI52:AI53"/>
    <mergeCell ref="AJ52:AJ53"/>
    <mergeCell ref="C55:AG55"/>
    <mergeCell ref="AH55:AH58"/>
    <mergeCell ref="AI55:AI58"/>
    <mergeCell ref="AI45:AI46"/>
    <mergeCell ref="AJ45:AJ46"/>
    <mergeCell ref="C48:AG48"/>
    <mergeCell ref="AH48:AH51"/>
    <mergeCell ref="AI48:AI51"/>
    <mergeCell ref="AI38:AI39"/>
    <mergeCell ref="AJ38:AJ39"/>
    <mergeCell ref="C41:AG41"/>
    <mergeCell ref="AH41:AH44"/>
    <mergeCell ref="AI41:AI44"/>
    <mergeCell ref="AI31:AI32"/>
    <mergeCell ref="AJ31:AJ32"/>
    <mergeCell ref="C34:AG34"/>
    <mergeCell ref="AH34:AH37"/>
    <mergeCell ref="AI34:AI37"/>
    <mergeCell ref="AI24:AI25"/>
    <mergeCell ref="AJ24:AJ25"/>
    <mergeCell ref="C27:AG27"/>
    <mergeCell ref="AH27:AH30"/>
    <mergeCell ref="AI27:AI30"/>
    <mergeCell ref="AI17:AI18"/>
    <mergeCell ref="AJ17:AJ18"/>
    <mergeCell ref="C20:AG20"/>
    <mergeCell ref="AH20:AH23"/>
    <mergeCell ref="AI20:AI23"/>
    <mergeCell ref="AJ20:AL21"/>
    <mergeCell ref="AJ22:AJ23"/>
    <mergeCell ref="AK22:AK23"/>
    <mergeCell ref="AL22:AL23"/>
    <mergeCell ref="Q1:X1"/>
    <mergeCell ref="AI10:AI11"/>
    <mergeCell ref="AJ10:AJ11"/>
    <mergeCell ref="C13:AG13"/>
    <mergeCell ref="AH13:AH16"/>
    <mergeCell ref="AI13:AI16"/>
    <mergeCell ref="C6:AG6"/>
    <mergeCell ref="AH6:AH9"/>
    <mergeCell ref="AI6:AI9"/>
    <mergeCell ref="AJ6:AL7"/>
    <mergeCell ref="AJ8:AJ9"/>
    <mergeCell ref="AK8:AK9"/>
    <mergeCell ref="AL8:AL9"/>
    <mergeCell ref="AJ13:AL14"/>
    <mergeCell ref="AJ15:AJ16"/>
    <mergeCell ref="AK15:AK16"/>
    <mergeCell ref="AL15:AL16"/>
  </mergeCells>
  <phoneticPr fontId="14"/>
  <dataValidations count="2">
    <dataValidation type="list" allowBlank="1" showInputMessage="1" showErrorMessage="1" sqref="AI102:AK102 AI100:AK100" xr:uid="{00000000-0002-0000-0200-000000000000}">
      <formula1>$AN$104:$AN$106</formula1>
    </dataValidation>
    <dataValidation type="list" allowBlank="1" showInputMessage="1" showErrorMessage="1" sqref="AL10:AL11 AL17:AL18 AL24:AL25 AL31:AL32 AL38:AL39 AL45:AL46 AL52:AL53 AL59:AL60 AL66:AL67 AL73:AL74 AL80:AL81 AL87:AL88" xr:uid="{00000000-0002-0000-0200-000001000000}">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cellComments="asDisplayed" r:id="rId1"/>
  <rowBreaks count="1" manualBreakCount="1">
    <brk id="54" min="1" max="37" man="1"/>
  </rowBreaks>
  <colBreaks count="1" manualBreakCount="1">
    <brk id="38" max="127" man="1"/>
  </colBreaks>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B1:AN106"/>
  <sheetViews>
    <sheetView view="pageBreakPreview" zoomScale="70" zoomScaleNormal="75" zoomScaleSheetLayoutView="70" workbookViewId="0">
      <selection activeCell="AK17" sqref="AK17"/>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75" thickBot="1">
      <c r="B1" s="6" t="s">
        <v>0</v>
      </c>
      <c r="L1" s="6"/>
      <c r="Q1" s="207" t="s">
        <v>79</v>
      </c>
      <c r="R1" s="208"/>
      <c r="S1" s="208"/>
      <c r="T1" s="208"/>
      <c r="U1" s="208"/>
      <c r="V1" s="208"/>
      <c r="W1" s="208"/>
      <c r="X1" s="209"/>
      <c r="AB1" s="6"/>
      <c r="AF1" s="6" t="s">
        <v>1</v>
      </c>
    </row>
    <row r="3" spans="2:40" ht="17.25">
      <c r="B3" s="8" t="s">
        <v>26</v>
      </c>
      <c r="C3" s="9"/>
      <c r="Q3" s="8"/>
      <c r="U3" s="8" t="s">
        <v>80</v>
      </c>
    </row>
    <row r="4" spans="2:40" ht="17.25">
      <c r="B4" s="9" t="s">
        <v>35</v>
      </c>
      <c r="C4" s="9"/>
    </row>
    <row r="5" spans="2:40" ht="17.25" customHeight="1" thickBot="1">
      <c r="B5" s="117">
        <v>2025</v>
      </c>
      <c r="C5" s="105" t="s">
        <v>100</v>
      </c>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row>
    <row r="7" spans="2:40">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58"/>
      <c r="AI7" s="161"/>
      <c r="AJ7" s="166"/>
      <c r="AK7" s="167"/>
      <c r="AL7" s="168"/>
    </row>
    <row r="8" spans="2:40" ht="13.5" customHeight="1">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4" t="s">
        <v>9</v>
      </c>
      <c r="AF8" s="17" t="s">
        <v>10</v>
      </c>
      <c r="AG8" s="15"/>
      <c r="AH8" s="158"/>
      <c r="AI8" s="161"/>
      <c r="AJ8" s="169" t="s">
        <v>70</v>
      </c>
      <c r="AK8" s="171" t="s">
        <v>71</v>
      </c>
      <c r="AL8" s="173" t="s">
        <v>72</v>
      </c>
    </row>
    <row r="9" spans="2:40" s="25" customFormat="1" ht="99.95" customHeight="1">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113" t="s">
        <v>99</v>
      </c>
      <c r="AF9" s="22"/>
      <c r="AG9" s="24"/>
      <c r="AH9" s="159"/>
      <c r="AI9" s="162"/>
      <c r="AJ9" s="170"/>
      <c r="AK9" s="172"/>
      <c r="AL9" s="170"/>
    </row>
    <row r="10" spans="2:40" s="28" customFormat="1">
      <c r="B10" s="11" t="s">
        <v>16</v>
      </c>
      <c r="C10" s="26"/>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7">
        <f>COUNTIF(C10:AG10,"●")</f>
        <v>0</v>
      </c>
      <c r="AI10" s="174">
        <v>0</v>
      </c>
      <c r="AJ10" s="176"/>
      <c r="AK10" s="90" t="e">
        <f>ROUNDDOWN(AH10/AI10,3)</f>
        <v>#DIV/0!</v>
      </c>
      <c r="AL10" s="88"/>
      <c r="AN10" s="83" t="s">
        <v>66</v>
      </c>
    </row>
    <row r="11" spans="2:40" s="28" customFormat="1" ht="14.25" thickBot="1">
      <c r="B11" s="77" t="s">
        <v>64</v>
      </c>
      <c r="C11" s="29"/>
      <c r="D11" s="30"/>
      <c r="E11" s="30"/>
      <c r="F11" s="30"/>
      <c r="G11" s="31"/>
      <c r="H11" s="31"/>
      <c r="I11" s="30"/>
      <c r="J11" s="30"/>
      <c r="K11" s="30"/>
      <c r="L11" s="30"/>
      <c r="M11" s="30"/>
      <c r="N11" s="31"/>
      <c r="O11" s="31"/>
      <c r="P11" s="30"/>
      <c r="Q11" s="30"/>
      <c r="R11" s="30"/>
      <c r="S11" s="30"/>
      <c r="T11" s="30"/>
      <c r="U11" s="31"/>
      <c r="V11" s="31"/>
      <c r="W11" s="30"/>
      <c r="X11" s="30"/>
      <c r="Y11" s="30"/>
      <c r="Z11" s="30"/>
      <c r="AA11" s="30"/>
      <c r="AB11" s="31"/>
      <c r="AC11" s="31"/>
      <c r="AD11" s="30"/>
      <c r="AE11" s="32"/>
      <c r="AF11" s="30"/>
      <c r="AG11" s="33"/>
      <c r="AH11" s="34">
        <f>COUNTIF(C11:AG11,"●")</f>
        <v>0</v>
      </c>
      <c r="AI11" s="175"/>
      <c r="AJ11" s="177"/>
      <c r="AK11" s="91" t="e">
        <f>ROUNDDOWN(AH11/AI10,3)</f>
        <v>#DIV/0!</v>
      </c>
      <c r="AL11" s="89"/>
      <c r="AN11" s="85"/>
    </row>
    <row r="12" spans="2:40" ht="14.25" thickBot="1">
      <c r="AN12" s="86" t="s">
        <v>67</v>
      </c>
    </row>
    <row r="13" spans="2:40" ht="13.5" customHeight="1">
      <c r="B13" s="10" t="s">
        <v>3</v>
      </c>
      <c r="C13" s="155">
        <v>5</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210"/>
      <c r="AH13" s="157" t="s">
        <v>4</v>
      </c>
      <c r="AI13" s="160" t="s">
        <v>5</v>
      </c>
      <c r="AJ13" s="163" t="s">
        <v>69</v>
      </c>
      <c r="AK13" s="164"/>
      <c r="AL13" s="165"/>
      <c r="AN13" s="86" t="s">
        <v>68</v>
      </c>
    </row>
    <row r="14" spans="2:40">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58"/>
      <c r="AI14" s="161"/>
      <c r="AJ14" s="166"/>
      <c r="AK14" s="167"/>
      <c r="AL14" s="168"/>
    </row>
    <row r="15" spans="2:40" ht="13.5" customHeight="1">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58"/>
      <c r="AI15" s="161"/>
      <c r="AJ15" s="169" t="s">
        <v>70</v>
      </c>
      <c r="AK15" s="171" t="s">
        <v>71</v>
      </c>
      <c r="AL15" s="173" t="s">
        <v>72</v>
      </c>
    </row>
    <row r="16" spans="2:40" s="25" customFormat="1" ht="99.95" customHeight="1">
      <c r="B16" s="20" t="s">
        <v>15</v>
      </c>
      <c r="C16" s="22"/>
      <c r="D16" s="22"/>
      <c r="E16" s="23" t="s">
        <v>17</v>
      </c>
      <c r="F16" s="23" t="s">
        <v>18</v>
      </c>
      <c r="G16" s="113" t="s">
        <v>85</v>
      </c>
      <c r="H16" s="113" t="s">
        <v>86</v>
      </c>
      <c r="I16" s="22"/>
      <c r="J16" s="22"/>
      <c r="K16" s="22"/>
      <c r="L16" s="23"/>
      <c r="M16" s="23"/>
      <c r="N16" s="56" t="s">
        <v>33</v>
      </c>
      <c r="O16" s="22"/>
      <c r="P16" s="22"/>
      <c r="Q16" s="22"/>
      <c r="R16" s="21"/>
      <c r="S16" s="23"/>
      <c r="T16" s="23"/>
      <c r="U16" s="22"/>
      <c r="V16" s="22"/>
      <c r="W16" s="22"/>
      <c r="X16" s="22"/>
      <c r="Y16" s="22"/>
      <c r="Z16" s="36"/>
      <c r="AA16" s="36"/>
      <c r="AB16" s="22"/>
      <c r="AC16" s="37" t="s">
        <v>32</v>
      </c>
      <c r="AD16" s="35"/>
      <c r="AE16" s="22"/>
      <c r="AF16" s="22"/>
      <c r="AG16" s="36"/>
      <c r="AH16" s="159"/>
      <c r="AI16" s="162"/>
      <c r="AJ16" s="170"/>
      <c r="AK16" s="172"/>
      <c r="AL16" s="170"/>
    </row>
    <row r="17" spans="2:38" s="28" customFormat="1">
      <c r="B17" s="11" t="s">
        <v>16</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76"/>
      <c r="AG17" s="13" t="s">
        <v>27</v>
      </c>
      <c r="AH17" s="27">
        <f>COUNTIF(C17:AG17,"●")</f>
        <v>1</v>
      </c>
      <c r="AI17" s="174">
        <v>5</v>
      </c>
      <c r="AJ17" s="176">
        <v>1</v>
      </c>
      <c r="AK17" s="90">
        <f>ROUNDDOWN(AH17/AI17,3)</f>
        <v>0.2</v>
      </c>
      <c r="AL17" s="88" t="s">
        <v>76</v>
      </c>
    </row>
    <row r="18" spans="2:38" s="28" customFormat="1" ht="14.25" thickBot="1">
      <c r="B18" s="77" t="s">
        <v>64</v>
      </c>
      <c r="C18" s="30"/>
      <c r="D18" s="30"/>
      <c r="E18" s="31"/>
      <c r="F18" s="31"/>
      <c r="G18" s="32"/>
      <c r="H18" s="32"/>
      <c r="I18" s="30"/>
      <c r="J18" s="30"/>
      <c r="K18" s="30"/>
      <c r="L18" s="31"/>
      <c r="M18" s="31"/>
      <c r="N18" s="30"/>
      <c r="O18" s="30"/>
      <c r="P18" s="30"/>
      <c r="Q18" s="30"/>
      <c r="R18" s="30"/>
      <c r="S18" s="31"/>
      <c r="T18" s="31"/>
      <c r="U18" s="30"/>
      <c r="V18" s="30"/>
      <c r="W18" s="30"/>
      <c r="X18" s="30"/>
      <c r="Y18" s="30"/>
      <c r="Z18" s="31"/>
      <c r="AA18" s="31"/>
      <c r="AB18" s="30"/>
      <c r="AC18" s="30"/>
      <c r="AD18" s="30"/>
      <c r="AE18" s="30"/>
      <c r="AF18" s="102" t="s">
        <v>77</v>
      </c>
      <c r="AG18" s="103" t="s">
        <v>27</v>
      </c>
      <c r="AH18" s="34">
        <f>COUNTIF(C18:AG18,"●")</f>
        <v>2</v>
      </c>
      <c r="AI18" s="175"/>
      <c r="AJ18" s="177"/>
      <c r="AK18" s="91">
        <f>ROUNDDOWN(AH18/AI17,3)</f>
        <v>0.4</v>
      </c>
      <c r="AL18" s="89" t="s">
        <v>76</v>
      </c>
    </row>
    <row r="19" spans="2:38" ht="14.25" thickBot="1"/>
    <row r="20" spans="2:38" ht="13.5" customHeight="1">
      <c r="B20" s="10" t="s">
        <v>3</v>
      </c>
      <c r="C20" s="155">
        <v>6</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210"/>
      <c r="AH20" s="157" t="s">
        <v>4</v>
      </c>
      <c r="AI20" s="160" t="s">
        <v>5</v>
      </c>
      <c r="AJ20" s="163" t="s">
        <v>69</v>
      </c>
      <c r="AK20" s="164"/>
      <c r="AL20" s="165"/>
    </row>
    <row r="21" spans="2:38">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6"/>
      <c r="AH21" s="158"/>
      <c r="AI21" s="161"/>
      <c r="AJ21" s="166"/>
      <c r="AK21" s="167"/>
      <c r="AL21" s="168"/>
    </row>
    <row r="22" spans="2:38" ht="13.5" customHeight="1">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6"/>
      <c r="AH22" s="158"/>
      <c r="AI22" s="161"/>
      <c r="AJ22" s="169" t="s">
        <v>70</v>
      </c>
      <c r="AK22" s="171" t="s">
        <v>71</v>
      </c>
      <c r="AL22" s="173" t="s">
        <v>72</v>
      </c>
    </row>
    <row r="23" spans="2:38" s="25" customFormat="1" ht="99.95" customHeight="1">
      <c r="B23" s="20" t="s">
        <v>15</v>
      </c>
      <c r="C23" s="23"/>
      <c r="D23" s="22"/>
      <c r="E23" s="22"/>
      <c r="F23" s="22" t="s">
        <v>28</v>
      </c>
      <c r="G23" s="22"/>
      <c r="H23" s="22"/>
      <c r="I23" s="23"/>
      <c r="J23" s="23"/>
      <c r="K23" s="22"/>
      <c r="L23" s="22"/>
      <c r="M23" s="22"/>
      <c r="N23" s="22"/>
      <c r="O23" s="22"/>
      <c r="P23" s="23"/>
      <c r="Q23" s="23"/>
      <c r="R23" s="22"/>
      <c r="S23" s="22"/>
      <c r="T23" s="22"/>
      <c r="U23" s="22"/>
      <c r="V23" s="22"/>
      <c r="W23" s="23"/>
      <c r="X23" s="23"/>
      <c r="Y23" s="22"/>
      <c r="Z23" s="22"/>
      <c r="AA23" s="22"/>
      <c r="AB23" s="22"/>
      <c r="AC23" s="56"/>
      <c r="AD23" s="23"/>
      <c r="AE23" s="23"/>
      <c r="AF23" s="22"/>
      <c r="AG23" s="21"/>
      <c r="AH23" s="159"/>
      <c r="AI23" s="162"/>
      <c r="AJ23" s="170"/>
      <c r="AK23" s="172"/>
      <c r="AL23" s="170"/>
    </row>
    <row r="24" spans="2:38" s="28" customFormat="1">
      <c r="B24" s="11" t="s">
        <v>16</v>
      </c>
      <c r="C24" s="13" t="s">
        <v>27</v>
      </c>
      <c r="D24" s="12"/>
      <c r="E24" s="12"/>
      <c r="F24" s="12"/>
      <c r="G24" s="12"/>
      <c r="H24" s="12"/>
      <c r="I24" s="13" t="s">
        <v>27</v>
      </c>
      <c r="J24" s="13" t="s">
        <v>27</v>
      </c>
      <c r="K24" s="12"/>
      <c r="L24" s="12"/>
      <c r="M24" s="12"/>
      <c r="N24" s="12"/>
      <c r="O24" s="12"/>
      <c r="P24" s="13" t="s">
        <v>27</v>
      </c>
      <c r="Q24" s="13" t="s">
        <v>27</v>
      </c>
      <c r="R24" s="12"/>
      <c r="S24" s="12"/>
      <c r="T24" s="12"/>
      <c r="U24" s="12"/>
      <c r="V24" s="12"/>
      <c r="W24" s="13" t="s">
        <v>27</v>
      </c>
      <c r="X24" s="13" t="s">
        <v>27</v>
      </c>
      <c r="Y24" s="12"/>
      <c r="Z24" s="12"/>
      <c r="AA24" s="12"/>
      <c r="AB24" s="12"/>
      <c r="AC24" s="12"/>
      <c r="AD24" s="13" t="s">
        <v>27</v>
      </c>
      <c r="AE24" s="13" t="s">
        <v>27</v>
      </c>
      <c r="AF24" s="12"/>
      <c r="AG24" s="26"/>
      <c r="AH24" s="27">
        <f>COUNTIF(C24:AG24,"●")</f>
        <v>9</v>
      </c>
      <c r="AI24" s="174">
        <v>30</v>
      </c>
      <c r="AJ24" s="176">
        <v>9</v>
      </c>
      <c r="AK24" s="90">
        <f>ROUNDDOWN(AH24/AI24,3)</f>
        <v>0.3</v>
      </c>
      <c r="AL24" s="88" t="s">
        <v>76</v>
      </c>
    </row>
    <row r="25" spans="2:38" s="28" customFormat="1" ht="14.25" thickBot="1">
      <c r="B25" s="77" t="s">
        <v>64</v>
      </c>
      <c r="C25" s="31" t="s">
        <v>27</v>
      </c>
      <c r="D25" s="30"/>
      <c r="E25" s="30"/>
      <c r="F25" s="30" t="s">
        <v>27</v>
      </c>
      <c r="G25" s="30"/>
      <c r="H25" s="30"/>
      <c r="I25" s="31"/>
      <c r="J25" s="31" t="s">
        <v>27</v>
      </c>
      <c r="K25" s="30"/>
      <c r="L25" s="30"/>
      <c r="M25" s="30"/>
      <c r="N25" s="30"/>
      <c r="O25" s="30"/>
      <c r="P25" s="31" t="s">
        <v>27</v>
      </c>
      <c r="Q25" s="31" t="s">
        <v>27</v>
      </c>
      <c r="R25" s="30"/>
      <c r="S25" s="30"/>
      <c r="T25" s="30"/>
      <c r="U25" s="30"/>
      <c r="V25" s="30"/>
      <c r="W25" s="31" t="s">
        <v>27</v>
      </c>
      <c r="X25" s="31" t="s">
        <v>27</v>
      </c>
      <c r="Y25" s="30"/>
      <c r="Z25" s="30"/>
      <c r="AA25" s="30"/>
      <c r="AB25" s="30"/>
      <c r="AC25" s="30" t="s">
        <v>27</v>
      </c>
      <c r="AD25" s="31" t="s">
        <v>27</v>
      </c>
      <c r="AE25" s="31" t="s">
        <v>27</v>
      </c>
      <c r="AF25" s="30"/>
      <c r="AG25" s="29"/>
      <c r="AH25" s="34">
        <f>COUNTIF(C25:AG25,"●")</f>
        <v>10</v>
      </c>
      <c r="AI25" s="175"/>
      <c r="AJ25" s="177"/>
      <c r="AK25" s="91">
        <f>ROUNDDOWN(AH25/AI24,3)</f>
        <v>0.33300000000000002</v>
      </c>
      <c r="AL25" s="89" t="s">
        <v>76</v>
      </c>
    </row>
    <row r="26" spans="2:38" ht="14.25" thickBot="1"/>
    <row r="27" spans="2:38"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38">
      <c r="B28" s="11" t="s">
        <v>6</v>
      </c>
      <c r="C28" s="26">
        <v>1</v>
      </c>
      <c r="D28" s="12">
        <f t="shared" ref="D28:AG28" si="3">+C28+1</f>
        <v>2</v>
      </c>
      <c r="E28" s="12">
        <f t="shared" si="3"/>
        <v>3</v>
      </c>
      <c r="F28" s="12">
        <f t="shared" si="3"/>
        <v>4</v>
      </c>
      <c r="G28" s="13">
        <f t="shared" si="3"/>
        <v>5</v>
      </c>
      <c r="H28" s="13">
        <f t="shared" si="3"/>
        <v>6</v>
      </c>
      <c r="I28" s="12">
        <f t="shared" si="3"/>
        <v>7</v>
      </c>
      <c r="J28" s="26">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58"/>
      <c r="AI28" s="161"/>
      <c r="AJ28" s="166"/>
      <c r="AK28" s="167"/>
      <c r="AL28" s="168"/>
    </row>
    <row r="29" spans="2:38" ht="13.5" customHeight="1">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58"/>
      <c r="AI29" s="161"/>
      <c r="AJ29" s="169" t="s">
        <v>70</v>
      </c>
      <c r="AK29" s="171" t="s">
        <v>71</v>
      </c>
      <c r="AL29" s="173" t="s">
        <v>72</v>
      </c>
    </row>
    <row r="30" spans="2:38" s="25" customFormat="1" ht="99.95" customHeight="1">
      <c r="B30" s="20" t="s">
        <v>15</v>
      </c>
      <c r="C30" s="21"/>
      <c r="D30" s="22"/>
      <c r="E30" s="22"/>
      <c r="F30" s="56"/>
      <c r="G30" s="23"/>
      <c r="H30" s="23"/>
      <c r="I30" s="22"/>
      <c r="J30" s="22"/>
      <c r="K30" s="22"/>
      <c r="L30" s="22"/>
      <c r="M30" s="22"/>
      <c r="N30" s="23"/>
      <c r="O30" s="23"/>
      <c r="P30" s="22"/>
      <c r="Q30" s="22"/>
      <c r="R30" s="22"/>
      <c r="S30" s="22"/>
      <c r="T30" s="22"/>
      <c r="U30" s="23"/>
      <c r="V30" s="23"/>
      <c r="W30" s="113" t="s">
        <v>87</v>
      </c>
      <c r="X30" s="22"/>
      <c r="Y30" s="22"/>
      <c r="Z30" s="22"/>
      <c r="AA30" s="22"/>
      <c r="AB30" s="23"/>
      <c r="AC30" s="23"/>
      <c r="AD30" s="22"/>
      <c r="AE30" s="22"/>
      <c r="AF30" s="22"/>
      <c r="AG30" s="22"/>
      <c r="AH30" s="159"/>
      <c r="AI30" s="162"/>
      <c r="AJ30" s="170"/>
      <c r="AK30" s="172"/>
      <c r="AL30" s="170"/>
    </row>
    <row r="31" spans="2:38" s="28" customFormat="1">
      <c r="B31" s="11" t="s">
        <v>16</v>
      </c>
      <c r="C31" s="26"/>
      <c r="D31" s="12"/>
      <c r="E31" s="12"/>
      <c r="F31" s="12"/>
      <c r="G31" s="13" t="s">
        <v>27</v>
      </c>
      <c r="H31" s="13" t="s">
        <v>27</v>
      </c>
      <c r="I31" s="12"/>
      <c r="J31" s="12"/>
      <c r="K31" s="12"/>
      <c r="L31" s="12"/>
      <c r="M31" s="12"/>
      <c r="N31" s="13" t="s">
        <v>27</v>
      </c>
      <c r="O31" s="13" t="s">
        <v>27</v>
      </c>
      <c r="P31" s="12"/>
      <c r="Q31" s="12"/>
      <c r="R31" s="12"/>
      <c r="S31" s="12"/>
      <c r="T31" s="12"/>
      <c r="U31" s="13" t="s">
        <v>27</v>
      </c>
      <c r="V31" s="13" t="s">
        <v>27</v>
      </c>
      <c r="W31" s="14" t="s">
        <v>27</v>
      </c>
      <c r="X31" s="12"/>
      <c r="Y31" s="12"/>
      <c r="Z31" s="12"/>
      <c r="AA31" s="12"/>
      <c r="AB31" s="13" t="s">
        <v>27</v>
      </c>
      <c r="AC31" s="13" t="s">
        <v>27</v>
      </c>
      <c r="AD31" s="12"/>
      <c r="AE31" s="12"/>
      <c r="AF31" s="12"/>
      <c r="AG31" s="12"/>
      <c r="AH31" s="27">
        <f>COUNTIF(C31:AG31,"●")</f>
        <v>9</v>
      </c>
      <c r="AI31" s="174">
        <v>31</v>
      </c>
      <c r="AJ31" s="176">
        <v>8</v>
      </c>
      <c r="AK31" s="90">
        <f>ROUNDDOWN(AH31/AI31,3)</f>
        <v>0.28999999999999998</v>
      </c>
      <c r="AL31" s="88" t="s">
        <v>76</v>
      </c>
    </row>
    <row r="32" spans="2:38" s="28" customFormat="1" ht="14.25" thickBot="1">
      <c r="B32" s="77" t="s">
        <v>64</v>
      </c>
      <c r="C32" s="29"/>
      <c r="D32" s="30"/>
      <c r="E32" s="30"/>
      <c r="F32" s="30" t="s">
        <v>77</v>
      </c>
      <c r="G32" s="31" t="s">
        <v>77</v>
      </c>
      <c r="H32" s="31" t="s">
        <v>77</v>
      </c>
      <c r="I32" s="30"/>
      <c r="J32" s="30"/>
      <c r="K32" s="30"/>
      <c r="L32" s="30"/>
      <c r="M32" s="30"/>
      <c r="N32" s="31" t="s">
        <v>77</v>
      </c>
      <c r="O32" s="31" t="s">
        <v>77</v>
      </c>
      <c r="P32" s="30"/>
      <c r="Q32" s="30"/>
      <c r="R32" s="30"/>
      <c r="S32" s="30"/>
      <c r="T32" s="30"/>
      <c r="U32" s="31" t="s">
        <v>77</v>
      </c>
      <c r="V32" s="31" t="s">
        <v>77</v>
      </c>
      <c r="W32" s="32" t="s">
        <v>77</v>
      </c>
      <c r="X32" s="30"/>
      <c r="Y32" s="30"/>
      <c r="Z32" s="30"/>
      <c r="AA32" s="30"/>
      <c r="AB32" s="31" t="s">
        <v>77</v>
      </c>
      <c r="AC32" s="31" t="s">
        <v>77</v>
      </c>
      <c r="AD32" s="30"/>
      <c r="AE32" s="30"/>
      <c r="AF32" s="30"/>
      <c r="AG32" s="30"/>
      <c r="AH32" s="34">
        <f>COUNTIF(C32:AG32,"●")</f>
        <v>10</v>
      </c>
      <c r="AI32" s="175"/>
      <c r="AJ32" s="177"/>
      <c r="AK32" s="91">
        <f>ROUNDDOWN(AH32/AI31,3)</f>
        <v>0.32200000000000001</v>
      </c>
      <c r="AL32" s="89" t="s">
        <v>76</v>
      </c>
    </row>
    <row r="33" spans="2:38" ht="14.25" thickBot="1"/>
    <row r="34" spans="2:38" ht="13.5" customHeight="1">
      <c r="B34" s="10" t="s">
        <v>3</v>
      </c>
      <c r="C34" s="155">
        <v>8</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210"/>
      <c r="AH34" s="157" t="s">
        <v>4</v>
      </c>
      <c r="AI34" s="160" t="s">
        <v>5</v>
      </c>
      <c r="AJ34" s="163" t="s">
        <v>69</v>
      </c>
      <c r="AK34" s="164"/>
      <c r="AL34" s="165"/>
    </row>
    <row r="35" spans="2:38">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6">
        <f t="shared" si="4"/>
        <v>26</v>
      </c>
      <c r="AC35" s="12">
        <f t="shared" si="4"/>
        <v>27</v>
      </c>
      <c r="AD35" s="12">
        <f t="shared" si="4"/>
        <v>28</v>
      </c>
      <c r="AE35" s="12">
        <f t="shared" si="4"/>
        <v>29</v>
      </c>
      <c r="AF35" s="13">
        <f t="shared" si="4"/>
        <v>30</v>
      </c>
      <c r="AG35" s="13">
        <f t="shared" si="4"/>
        <v>31</v>
      </c>
      <c r="AH35" s="158"/>
      <c r="AI35" s="161"/>
      <c r="AJ35" s="166"/>
      <c r="AK35" s="167"/>
      <c r="AL35" s="168"/>
    </row>
    <row r="36" spans="2:38" ht="13.5" customHeight="1">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58"/>
      <c r="AI36" s="161"/>
      <c r="AJ36" s="169" t="s">
        <v>70</v>
      </c>
      <c r="AK36" s="171" t="s">
        <v>71</v>
      </c>
      <c r="AL36" s="173" t="s">
        <v>72</v>
      </c>
    </row>
    <row r="37" spans="2:38" s="25" customFormat="1" ht="99.95" customHeight="1">
      <c r="B37" s="20" t="s">
        <v>15</v>
      </c>
      <c r="C37" s="22"/>
      <c r="D37" s="23"/>
      <c r="E37" s="23"/>
      <c r="F37" s="22"/>
      <c r="G37" s="22"/>
      <c r="H37" s="22"/>
      <c r="I37" s="22"/>
      <c r="J37" s="22"/>
      <c r="K37" s="23"/>
      <c r="L37" s="23"/>
      <c r="M37" s="113" t="s">
        <v>88</v>
      </c>
      <c r="N37" s="35"/>
      <c r="O37" s="22" t="s">
        <v>19</v>
      </c>
      <c r="P37" s="22" t="s">
        <v>20</v>
      </c>
      <c r="Q37" s="22" t="s">
        <v>20</v>
      </c>
      <c r="R37" s="23"/>
      <c r="S37" s="23"/>
      <c r="T37" s="22"/>
      <c r="U37" s="22"/>
      <c r="V37" s="22"/>
      <c r="W37" s="22"/>
      <c r="X37" s="22"/>
      <c r="Y37" s="23"/>
      <c r="Z37" s="23"/>
      <c r="AA37" s="22"/>
      <c r="AB37" s="21"/>
      <c r="AC37" s="22"/>
      <c r="AD37" s="22"/>
      <c r="AE37" s="22"/>
      <c r="AF37" s="23"/>
      <c r="AG37" s="23"/>
      <c r="AH37" s="159"/>
      <c r="AI37" s="162"/>
      <c r="AJ37" s="170"/>
      <c r="AK37" s="172"/>
      <c r="AL37" s="170"/>
    </row>
    <row r="38" spans="2:38" s="28" customFormat="1">
      <c r="B38" s="11" t="s">
        <v>16</v>
      </c>
      <c r="C38" s="12"/>
      <c r="D38" s="13" t="s">
        <v>27</v>
      </c>
      <c r="E38" s="13" t="s">
        <v>27</v>
      </c>
      <c r="F38" s="12"/>
      <c r="G38" s="12"/>
      <c r="H38" s="12"/>
      <c r="I38" s="12"/>
      <c r="J38" s="12"/>
      <c r="K38" s="13" t="s">
        <v>27</v>
      </c>
      <c r="L38" s="13" t="s">
        <v>27</v>
      </c>
      <c r="M38" s="14" t="s">
        <v>27</v>
      </c>
      <c r="N38" s="12"/>
      <c r="O38" s="38"/>
      <c r="P38" s="38"/>
      <c r="Q38" s="38"/>
      <c r="R38" s="13" t="s">
        <v>27</v>
      </c>
      <c r="S38" s="13" t="s">
        <v>27</v>
      </c>
      <c r="T38" s="12"/>
      <c r="U38" s="12"/>
      <c r="V38" s="12"/>
      <c r="W38" s="12"/>
      <c r="X38" s="12"/>
      <c r="Y38" s="13" t="s">
        <v>27</v>
      </c>
      <c r="Z38" s="13" t="s">
        <v>27</v>
      </c>
      <c r="AA38" s="12"/>
      <c r="AB38" s="26"/>
      <c r="AC38" s="12"/>
      <c r="AD38" s="12"/>
      <c r="AE38" s="12"/>
      <c r="AF38" s="13" t="s">
        <v>27</v>
      </c>
      <c r="AG38" s="13" t="s">
        <v>27</v>
      </c>
      <c r="AH38" s="27">
        <f>COUNTIF(C38:AG38,"●")</f>
        <v>11</v>
      </c>
      <c r="AI38" s="174">
        <v>28</v>
      </c>
      <c r="AJ38" s="176">
        <v>10</v>
      </c>
      <c r="AK38" s="90">
        <f>ROUNDDOWN(AH38/AI38,3)</f>
        <v>0.39200000000000002</v>
      </c>
      <c r="AL38" s="88" t="s">
        <v>76</v>
      </c>
    </row>
    <row r="39" spans="2:38" s="28" customFormat="1" ht="14.25" thickBot="1">
      <c r="B39" s="77" t="s">
        <v>64</v>
      </c>
      <c r="C39" s="30"/>
      <c r="D39" s="31" t="s">
        <v>77</v>
      </c>
      <c r="E39" s="31" t="s">
        <v>77</v>
      </c>
      <c r="F39" s="30"/>
      <c r="G39" s="30"/>
      <c r="H39" s="30"/>
      <c r="I39" s="30"/>
      <c r="J39" s="30"/>
      <c r="K39" s="31" t="s">
        <v>77</v>
      </c>
      <c r="L39" s="31" t="s">
        <v>77</v>
      </c>
      <c r="M39" s="32" t="s">
        <v>77</v>
      </c>
      <c r="N39" s="30"/>
      <c r="O39" s="39"/>
      <c r="P39" s="39"/>
      <c r="Q39" s="39"/>
      <c r="R39" s="31" t="s">
        <v>77</v>
      </c>
      <c r="S39" s="31" t="s">
        <v>77</v>
      </c>
      <c r="T39" s="30"/>
      <c r="U39" s="30"/>
      <c r="V39" s="30"/>
      <c r="W39" s="30"/>
      <c r="X39" s="30"/>
      <c r="Y39" s="31" t="s">
        <v>77</v>
      </c>
      <c r="Z39" s="31" t="s">
        <v>77</v>
      </c>
      <c r="AA39" s="30"/>
      <c r="AB39" s="29"/>
      <c r="AC39" s="30"/>
      <c r="AD39" s="30"/>
      <c r="AE39" s="30"/>
      <c r="AF39" s="31" t="s">
        <v>77</v>
      </c>
      <c r="AG39" s="31"/>
      <c r="AH39" s="34">
        <f>COUNTIF(C39:AG39,"●")</f>
        <v>10</v>
      </c>
      <c r="AI39" s="175"/>
      <c r="AJ39" s="177"/>
      <c r="AK39" s="91">
        <f>ROUNDDOWN(AH39/AI38,3)</f>
        <v>0.35699999999999998</v>
      </c>
      <c r="AL39" s="89" t="s">
        <v>76</v>
      </c>
    </row>
    <row r="40" spans="2:38" ht="14.25" thickBot="1"/>
    <row r="41" spans="2:38" ht="13.5" customHeight="1">
      <c r="B41" s="10" t="s">
        <v>3</v>
      </c>
      <c r="C41" s="155">
        <v>9</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210"/>
      <c r="AH41" s="157" t="s">
        <v>4</v>
      </c>
      <c r="AI41" s="160" t="s">
        <v>5</v>
      </c>
      <c r="AJ41" s="163" t="s">
        <v>69</v>
      </c>
      <c r="AK41" s="164"/>
      <c r="AL41" s="165"/>
    </row>
    <row r="42" spans="2:38">
      <c r="B42" s="11" t="s">
        <v>6</v>
      </c>
      <c r="C42" s="12">
        <v>1</v>
      </c>
      <c r="D42" s="26">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6">
        <f t="shared" si="5"/>
        <v>30</v>
      </c>
      <c r="AG42" s="26"/>
      <c r="AH42" s="158"/>
      <c r="AI42" s="161"/>
      <c r="AJ42" s="166"/>
      <c r="AK42" s="167"/>
      <c r="AL42" s="168"/>
    </row>
    <row r="43" spans="2:38" ht="13.5" customHeight="1">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6"/>
      <c r="AH43" s="158"/>
      <c r="AI43" s="161"/>
      <c r="AJ43" s="169" t="s">
        <v>70</v>
      </c>
      <c r="AK43" s="171" t="s">
        <v>71</v>
      </c>
      <c r="AL43" s="173" t="s">
        <v>72</v>
      </c>
    </row>
    <row r="44" spans="2:38" s="25" customFormat="1" ht="99.95" customHeight="1">
      <c r="B44" s="20" t="s">
        <v>15</v>
      </c>
      <c r="C44" s="22"/>
      <c r="D44" s="22"/>
      <c r="E44" s="22"/>
      <c r="F44" s="22"/>
      <c r="G44" s="22"/>
      <c r="H44" s="23"/>
      <c r="I44" s="23"/>
      <c r="J44" s="22"/>
      <c r="K44" s="22"/>
      <c r="L44" s="22"/>
      <c r="M44" s="22"/>
      <c r="N44" s="22"/>
      <c r="O44" s="23"/>
      <c r="P44" s="23"/>
      <c r="Q44" s="113" t="s">
        <v>89</v>
      </c>
      <c r="R44" s="22"/>
      <c r="S44" s="22"/>
      <c r="T44" s="22"/>
      <c r="U44" s="22"/>
      <c r="V44" s="23"/>
      <c r="W44" s="23"/>
      <c r="X44" s="22"/>
      <c r="Y44" s="113" t="s">
        <v>90</v>
      </c>
      <c r="Z44" s="22"/>
      <c r="AA44" s="22"/>
      <c r="AB44" s="22"/>
      <c r="AC44" s="23"/>
      <c r="AD44" s="23"/>
      <c r="AE44" s="22"/>
      <c r="AF44" s="21"/>
      <c r="AG44" s="21"/>
      <c r="AH44" s="159"/>
      <c r="AI44" s="162"/>
      <c r="AJ44" s="170"/>
      <c r="AK44" s="172"/>
      <c r="AL44" s="170"/>
    </row>
    <row r="45" spans="2:38" s="28" customFormat="1">
      <c r="B45" s="11" t="s">
        <v>16</v>
      </c>
      <c r="C45" s="12"/>
      <c r="D45" s="12"/>
      <c r="E45" s="12"/>
      <c r="F45" s="12"/>
      <c r="G45" s="12"/>
      <c r="H45" s="13" t="s">
        <v>27</v>
      </c>
      <c r="I45" s="13" t="s">
        <v>27</v>
      </c>
      <c r="J45" s="12"/>
      <c r="K45" s="12"/>
      <c r="L45" s="12"/>
      <c r="M45" s="12"/>
      <c r="N45" s="12"/>
      <c r="O45" s="13" t="s">
        <v>27</v>
      </c>
      <c r="P45" s="13" t="s">
        <v>27</v>
      </c>
      <c r="Q45" s="14" t="s">
        <v>27</v>
      </c>
      <c r="R45" s="12"/>
      <c r="S45" s="12"/>
      <c r="T45" s="12"/>
      <c r="U45" s="12"/>
      <c r="V45" s="13" t="s">
        <v>27</v>
      </c>
      <c r="W45" s="13" t="s">
        <v>27</v>
      </c>
      <c r="X45" s="12"/>
      <c r="Y45" s="14" t="s">
        <v>27</v>
      </c>
      <c r="Z45" s="12"/>
      <c r="AA45" s="12"/>
      <c r="AB45" s="12"/>
      <c r="AC45" s="13" t="s">
        <v>27</v>
      </c>
      <c r="AD45" s="13" t="s">
        <v>27</v>
      </c>
      <c r="AE45" s="12"/>
      <c r="AF45" s="26"/>
      <c r="AG45" s="26"/>
      <c r="AH45" s="27">
        <f>COUNTIF(C45:AG45,"●")</f>
        <v>10</v>
      </c>
      <c r="AI45" s="174">
        <v>30</v>
      </c>
      <c r="AJ45" s="176">
        <v>8</v>
      </c>
      <c r="AK45" s="90">
        <f>ROUNDDOWN(AH45/AI45,3)</f>
        <v>0.33300000000000002</v>
      </c>
      <c r="AL45" s="88" t="s">
        <v>76</v>
      </c>
    </row>
    <row r="46" spans="2:38" s="28" customFormat="1" ht="14.25" thickBot="1">
      <c r="B46" s="77" t="s">
        <v>64</v>
      </c>
      <c r="C46" s="30"/>
      <c r="D46" s="30"/>
      <c r="E46" s="30"/>
      <c r="F46" s="30" t="s">
        <v>77</v>
      </c>
      <c r="G46" s="30"/>
      <c r="H46" s="31" t="s">
        <v>77</v>
      </c>
      <c r="I46" s="31" t="s">
        <v>77</v>
      </c>
      <c r="J46" s="30"/>
      <c r="K46" s="30"/>
      <c r="L46" s="30"/>
      <c r="M46" s="30"/>
      <c r="N46" s="30"/>
      <c r="O46" s="31" t="s">
        <v>77</v>
      </c>
      <c r="P46" s="31" t="s">
        <v>77</v>
      </c>
      <c r="Q46" s="32" t="s">
        <v>77</v>
      </c>
      <c r="R46" s="30"/>
      <c r="S46" s="30"/>
      <c r="T46" s="30"/>
      <c r="U46" s="30"/>
      <c r="V46" s="31" t="s">
        <v>77</v>
      </c>
      <c r="W46" s="31" t="s">
        <v>77</v>
      </c>
      <c r="X46" s="30"/>
      <c r="Y46" s="32" t="s">
        <v>77</v>
      </c>
      <c r="Z46" s="30"/>
      <c r="AA46" s="30"/>
      <c r="AB46" s="30"/>
      <c r="AC46" s="31" t="s">
        <v>77</v>
      </c>
      <c r="AD46" s="31" t="s">
        <v>77</v>
      </c>
      <c r="AE46" s="30"/>
      <c r="AF46" s="29"/>
      <c r="AG46" s="29"/>
      <c r="AH46" s="34">
        <f>COUNTIF(C46:AG46,"●")</f>
        <v>11</v>
      </c>
      <c r="AI46" s="175"/>
      <c r="AJ46" s="177"/>
      <c r="AK46" s="91">
        <f>ROUNDDOWN(AH46/AI45,3)</f>
        <v>0.36599999999999999</v>
      </c>
      <c r="AL46" s="89" t="s">
        <v>76</v>
      </c>
    </row>
    <row r="47" spans="2:38" ht="14.25" thickBot="1"/>
    <row r="48" spans="2:38" ht="13.5" customHeight="1">
      <c r="B48" s="10" t="s">
        <v>3</v>
      </c>
      <c r="C48" s="155">
        <v>10</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210"/>
      <c r="AH48" s="157" t="s">
        <v>4</v>
      </c>
      <c r="AI48" s="160" t="s">
        <v>5</v>
      </c>
      <c r="AJ48" s="163" t="s">
        <v>69</v>
      </c>
      <c r="AK48" s="164"/>
      <c r="AL48" s="165"/>
    </row>
    <row r="49" spans="2:38">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58"/>
      <c r="AI49" s="161"/>
      <c r="AJ49" s="166"/>
      <c r="AK49" s="167"/>
      <c r="AL49" s="168"/>
    </row>
    <row r="50" spans="2:38" ht="13.5" customHeight="1">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58"/>
      <c r="AI50" s="161"/>
      <c r="AJ50" s="169" t="s">
        <v>70</v>
      </c>
      <c r="AK50" s="171" t="s">
        <v>71</v>
      </c>
      <c r="AL50" s="173" t="s">
        <v>72</v>
      </c>
    </row>
    <row r="51" spans="2:38" s="25" customFormat="1" ht="99.95" customHeight="1">
      <c r="B51" s="20" t="s">
        <v>15</v>
      </c>
      <c r="C51" s="22"/>
      <c r="D51" s="22"/>
      <c r="E51" s="22"/>
      <c r="F51" s="23"/>
      <c r="G51" s="23"/>
      <c r="H51" s="22"/>
      <c r="I51" s="22"/>
      <c r="J51" s="22"/>
      <c r="K51" s="22"/>
      <c r="L51" s="22"/>
      <c r="M51" s="23"/>
      <c r="N51" s="23"/>
      <c r="O51" s="113" t="s">
        <v>91</v>
      </c>
      <c r="P51" s="22"/>
      <c r="Q51" s="22"/>
      <c r="R51" s="22"/>
      <c r="S51" s="22" t="s">
        <v>29</v>
      </c>
      <c r="T51" s="23" t="s">
        <v>29</v>
      </c>
      <c r="U51" s="23" t="s">
        <v>29</v>
      </c>
      <c r="V51" s="22" t="s">
        <v>29</v>
      </c>
      <c r="W51" s="22" t="s">
        <v>29</v>
      </c>
      <c r="X51" s="22" t="s">
        <v>29</v>
      </c>
      <c r="Y51" s="22" t="s">
        <v>29</v>
      </c>
      <c r="Z51" s="22" t="s">
        <v>30</v>
      </c>
      <c r="AA51" s="23" t="s">
        <v>30</v>
      </c>
      <c r="AB51" s="23" t="s">
        <v>29</v>
      </c>
      <c r="AC51" s="22" t="s">
        <v>30</v>
      </c>
      <c r="AD51" s="22" t="s">
        <v>30</v>
      </c>
      <c r="AE51" s="22" t="s">
        <v>30</v>
      </c>
      <c r="AF51" s="22" t="s">
        <v>30</v>
      </c>
      <c r="AG51" s="22"/>
      <c r="AH51" s="159"/>
      <c r="AI51" s="162"/>
      <c r="AJ51" s="170"/>
      <c r="AK51" s="172"/>
      <c r="AL51" s="170"/>
    </row>
    <row r="52" spans="2:38" s="28" customFormat="1">
      <c r="B52" s="11" t="s">
        <v>16</v>
      </c>
      <c r="C52" s="12"/>
      <c r="D52" s="12"/>
      <c r="E52" s="12"/>
      <c r="F52" s="13" t="s">
        <v>27</v>
      </c>
      <c r="G52" s="13" t="s">
        <v>27</v>
      </c>
      <c r="H52" s="12"/>
      <c r="I52" s="12"/>
      <c r="J52" s="12"/>
      <c r="K52" s="12"/>
      <c r="L52" s="12"/>
      <c r="M52" s="13" t="s">
        <v>27</v>
      </c>
      <c r="N52" s="13" t="s">
        <v>27</v>
      </c>
      <c r="O52" s="14" t="s">
        <v>27</v>
      </c>
      <c r="P52" s="12"/>
      <c r="Q52" s="12"/>
      <c r="R52" s="12"/>
      <c r="S52" s="38"/>
      <c r="T52" s="40"/>
      <c r="U52" s="40"/>
      <c r="V52" s="38"/>
      <c r="W52" s="38"/>
      <c r="X52" s="38"/>
      <c r="Y52" s="38"/>
      <c r="Z52" s="38"/>
      <c r="AA52" s="40"/>
      <c r="AB52" s="40"/>
      <c r="AC52" s="38"/>
      <c r="AD52" s="38"/>
      <c r="AE52" s="38"/>
      <c r="AF52" s="38"/>
      <c r="AG52" s="12"/>
      <c r="AH52" s="27">
        <f>COUNTIF(C52:AG52,"●")</f>
        <v>5</v>
      </c>
      <c r="AI52" s="174">
        <v>17</v>
      </c>
      <c r="AJ52" s="176">
        <v>4</v>
      </c>
      <c r="AK52" s="90">
        <f>ROUNDDOWN(AH52/AI52,3)</f>
        <v>0.29399999999999998</v>
      </c>
      <c r="AL52" s="88" t="s">
        <v>76</v>
      </c>
    </row>
    <row r="53" spans="2:38" s="28" customFormat="1" ht="14.25" thickBot="1">
      <c r="B53" s="77" t="s">
        <v>64</v>
      </c>
      <c r="C53" s="30"/>
      <c r="D53" s="30"/>
      <c r="E53" s="30"/>
      <c r="F53" s="31" t="s">
        <v>77</v>
      </c>
      <c r="G53" s="31" t="s">
        <v>77</v>
      </c>
      <c r="H53" s="30"/>
      <c r="I53" s="30"/>
      <c r="J53" s="30"/>
      <c r="K53" s="30"/>
      <c r="L53" s="30"/>
      <c r="M53" s="31" t="s">
        <v>77</v>
      </c>
      <c r="N53" s="31" t="s">
        <v>77</v>
      </c>
      <c r="O53" s="32" t="s">
        <v>77</v>
      </c>
      <c r="P53" s="30"/>
      <c r="Q53" s="30"/>
      <c r="R53" s="30"/>
      <c r="S53" s="39"/>
      <c r="T53" s="41"/>
      <c r="U53" s="41"/>
      <c r="V53" s="39"/>
      <c r="W53" s="39"/>
      <c r="X53" s="39"/>
      <c r="Y53" s="39"/>
      <c r="Z53" s="39"/>
      <c r="AA53" s="41"/>
      <c r="AB53" s="41"/>
      <c r="AC53" s="39"/>
      <c r="AD53" s="39"/>
      <c r="AE53" s="39"/>
      <c r="AF53" s="39"/>
      <c r="AG53" s="30"/>
      <c r="AH53" s="34">
        <f>COUNTIF(C53:AG53,"●")</f>
        <v>5</v>
      </c>
      <c r="AI53" s="175"/>
      <c r="AJ53" s="177"/>
      <c r="AK53" s="91">
        <f>ROUNDDOWN(AH53/AI52,3)</f>
        <v>0.29399999999999998</v>
      </c>
      <c r="AL53" s="89" t="s">
        <v>76</v>
      </c>
    </row>
    <row r="54" spans="2:38" ht="14.25" thickBot="1"/>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6">
        <f t="shared" si="7"/>
        <v>11</v>
      </c>
      <c r="N56" s="12">
        <f t="shared" si="7"/>
        <v>12</v>
      </c>
      <c r="O56" s="12">
        <f t="shared" si="7"/>
        <v>13</v>
      </c>
      <c r="P56" s="12">
        <f t="shared" si="7"/>
        <v>14</v>
      </c>
      <c r="Q56" s="13">
        <f t="shared" si="7"/>
        <v>15</v>
      </c>
      <c r="R56" s="13">
        <f t="shared" si="7"/>
        <v>16</v>
      </c>
      <c r="S56" s="12">
        <f t="shared" si="7"/>
        <v>17</v>
      </c>
      <c r="T56" s="26">
        <f t="shared" si="7"/>
        <v>18</v>
      </c>
      <c r="U56" s="12">
        <f t="shared" si="7"/>
        <v>19</v>
      </c>
      <c r="V56" s="12">
        <f t="shared" si="7"/>
        <v>20</v>
      </c>
      <c r="W56" s="12">
        <f t="shared" si="7"/>
        <v>21</v>
      </c>
      <c r="X56" s="13">
        <f t="shared" si="7"/>
        <v>22</v>
      </c>
      <c r="Y56" s="13">
        <f t="shared" si="7"/>
        <v>23</v>
      </c>
      <c r="Z56" s="14">
        <f t="shared" si="7"/>
        <v>24</v>
      </c>
      <c r="AA56" s="26">
        <f t="shared" si="7"/>
        <v>25</v>
      </c>
      <c r="AB56" s="12">
        <f t="shared" si="7"/>
        <v>26</v>
      </c>
      <c r="AC56" s="12">
        <f t="shared" si="7"/>
        <v>27</v>
      </c>
      <c r="AD56" s="12">
        <f t="shared" si="7"/>
        <v>28</v>
      </c>
      <c r="AE56" s="13">
        <f t="shared" si="7"/>
        <v>29</v>
      </c>
      <c r="AF56" s="13">
        <f t="shared" si="7"/>
        <v>30</v>
      </c>
      <c r="AG56" s="26"/>
      <c r="AH56" s="158"/>
      <c r="AI56" s="161"/>
      <c r="AJ56" s="166"/>
      <c r="AK56" s="167"/>
      <c r="AL56" s="168"/>
    </row>
    <row r="57" spans="2:38" ht="13.5" customHeight="1">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6"/>
      <c r="AH57" s="158"/>
      <c r="AI57" s="161"/>
      <c r="AJ57" s="169" t="s">
        <v>70</v>
      </c>
      <c r="AK57" s="171" t="s">
        <v>71</v>
      </c>
      <c r="AL57" s="173" t="s">
        <v>72</v>
      </c>
    </row>
    <row r="58" spans="2:38" s="25" customFormat="1" ht="99.95" customHeight="1">
      <c r="B58" s="20" t="s">
        <v>15</v>
      </c>
      <c r="C58" s="23"/>
      <c r="D58" s="23"/>
      <c r="E58" s="113" t="s">
        <v>92</v>
      </c>
      <c r="F58" s="35"/>
      <c r="G58" s="22"/>
      <c r="H58" s="22"/>
      <c r="I58" s="22"/>
      <c r="J58" s="23"/>
      <c r="K58" s="23"/>
      <c r="L58" s="22"/>
      <c r="M58" s="22"/>
      <c r="N58" s="22"/>
      <c r="O58" s="22"/>
      <c r="P58" s="22"/>
      <c r="Q58" s="23"/>
      <c r="R58" s="23"/>
      <c r="S58" s="22"/>
      <c r="T58" s="22"/>
      <c r="U58" s="22"/>
      <c r="V58" s="22"/>
      <c r="W58" s="22"/>
      <c r="X58" s="23"/>
      <c r="Y58" s="23" t="s">
        <v>21</v>
      </c>
      <c r="Z58" s="113" t="s">
        <v>93</v>
      </c>
      <c r="AA58" s="22"/>
      <c r="AB58" s="22"/>
      <c r="AC58" s="22"/>
      <c r="AD58" s="22"/>
      <c r="AE58" s="23"/>
      <c r="AF58" s="23"/>
      <c r="AG58" s="21"/>
      <c r="AH58" s="159"/>
      <c r="AI58" s="162"/>
      <c r="AJ58" s="170"/>
      <c r="AK58" s="172"/>
      <c r="AL58" s="170"/>
    </row>
    <row r="59" spans="2:38" s="28" customFormat="1">
      <c r="B59" s="11" t="s">
        <v>16</v>
      </c>
      <c r="C59" s="13" t="s">
        <v>27</v>
      </c>
      <c r="D59" s="13" t="s">
        <v>27</v>
      </c>
      <c r="E59" s="14" t="s">
        <v>27</v>
      </c>
      <c r="F59" s="12"/>
      <c r="G59" s="12"/>
      <c r="H59" s="12"/>
      <c r="I59" s="12"/>
      <c r="J59" s="13" t="s">
        <v>27</v>
      </c>
      <c r="K59" s="13" t="s">
        <v>27</v>
      </c>
      <c r="L59" s="12"/>
      <c r="M59" s="12"/>
      <c r="N59" s="12"/>
      <c r="O59" s="12"/>
      <c r="P59" s="12"/>
      <c r="Q59" s="13" t="s">
        <v>27</v>
      </c>
      <c r="R59" s="13" t="s">
        <v>27</v>
      </c>
      <c r="S59" s="12"/>
      <c r="T59" s="12"/>
      <c r="U59" s="12"/>
      <c r="V59" s="12"/>
      <c r="W59" s="12"/>
      <c r="X59" s="13" t="s">
        <v>27</v>
      </c>
      <c r="Y59" s="13" t="s">
        <v>27</v>
      </c>
      <c r="Z59" s="14" t="s">
        <v>27</v>
      </c>
      <c r="AA59" s="12"/>
      <c r="AB59" s="12"/>
      <c r="AC59" s="12"/>
      <c r="AD59" s="12"/>
      <c r="AE59" s="13" t="s">
        <v>27</v>
      </c>
      <c r="AF59" s="13" t="s">
        <v>27</v>
      </c>
      <c r="AG59" s="26"/>
      <c r="AH59" s="27">
        <f>COUNTIF(C59:AG59,"●")</f>
        <v>12</v>
      </c>
      <c r="AI59" s="174">
        <v>30</v>
      </c>
      <c r="AJ59" s="176">
        <v>10</v>
      </c>
      <c r="AK59" s="90">
        <f>ROUNDDOWN(AH59/AI59,3)</f>
        <v>0.4</v>
      </c>
      <c r="AL59" s="88" t="s">
        <v>76</v>
      </c>
    </row>
    <row r="60" spans="2:38" s="28" customFormat="1" ht="14.25" thickBot="1">
      <c r="B60" s="77" t="s">
        <v>64</v>
      </c>
      <c r="C60" s="31" t="s">
        <v>77</v>
      </c>
      <c r="D60" s="31" t="s">
        <v>77</v>
      </c>
      <c r="E60" s="32" t="s">
        <v>77</v>
      </c>
      <c r="F60" s="30"/>
      <c r="G60" s="30"/>
      <c r="H60" s="30"/>
      <c r="I60" s="30"/>
      <c r="J60" s="31" t="s">
        <v>77</v>
      </c>
      <c r="K60" s="31" t="s">
        <v>77</v>
      </c>
      <c r="L60" s="30"/>
      <c r="M60" s="30"/>
      <c r="N60" s="30"/>
      <c r="O60" s="30"/>
      <c r="P60" s="30"/>
      <c r="Q60" s="31" t="s">
        <v>77</v>
      </c>
      <c r="R60" s="31" t="s">
        <v>77</v>
      </c>
      <c r="S60" s="30"/>
      <c r="T60" s="30"/>
      <c r="U60" s="30"/>
      <c r="V60" s="30"/>
      <c r="W60" s="30"/>
      <c r="X60" s="31" t="s">
        <v>77</v>
      </c>
      <c r="Y60" s="31" t="s">
        <v>77</v>
      </c>
      <c r="Z60" s="32" t="s">
        <v>77</v>
      </c>
      <c r="AA60" s="30"/>
      <c r="AB60" s="30"/>
      <c r="AC60" s="30"/>
      <c r="AD60" s="30"/>
      <c r="AE60" s="31" t="s">
        <v>77</v>
      </c>
      <c r="AF60" s="31" t="s">
        <v>77</v>
      </c>
      <c r="AG60" s="29"/>
      <c r="AH60" s="34">
        <f>COUNTIF(C60:AG60,"●")</f>
        <v>12</v>
      </c>
      <c r="AI60" s="175"/>
      <c r="AJ60" s="177"/>
      <c r="AK60" s="91">
        <f>ROUNDDOWN(AH60/AI59,3)</f>
        <v>0.4</v>
      </c>
      <c r="AL60" s="89" t="s">
        <v>76</v>
      </c>
    </row>
    <row r="61" spans="2:38" ht="14.25" thickBot="1"/>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26">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6">
        <f t="shared" si="8"/>
        <v>30</v>
      </c>
      <c r="AG63" s="26">
        <f t="shared" si="8"/>
        <v>31</v>
      </c>
      <c r="AH63" s="158"/>
      <c r="AI63" s="161"/>
      <c r="AJ63" s="166"/>
      <c r="AK63" s="167"/>
      <c r="AL63" s="168"/>
    </row>
    <row r="64" spans="2:38" ht="13.5" customHeight="1">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58"/>
      <c r="AI64" s="161"/>
      <c r="AJ64" s="169" t="s">
        <v>70</v>
      </c>
      <c r="AK64" s="171" t="s">
        <v>71</v>
      </c>
      <c r="AL64" s="173" t="s">
        <v>72</v>
      </c>
    </row>
    <row r="65" spans="2:38" s="25" customFormat="1" ht="99.95" customHeight="1">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22</v>
      </c>
      <c r="AF65" s="21" t="s">
        <v>22</v>
      </c>
      <c r="AG65" s="21" t="s">
        <v>22</v>
      </c>
      <c r="AH65" s="159"/>
      <c r="AI65" s="162"/>
      <c r="AJ65" s="170"/>
      <c r="AK65" s="172"/>
      <c r="AL65" s="170"/>
    </row>
    <row r="66" spans="2:38" s="28" customFormat="1">
      <c r="B66" s="11" t="s">
        <v>16</v>
      </c>
      <c r="C66" s="12"/>
      <c r="D66" s="26"/>
      <c r="E66" s="12"/>
      <c r="F66" s="12"/>
      <c r="G66" s="12"/>
      <c r="H66" s="13" t="s">
        <v>27</v>
      </c>
      <c r="I66" s="13" t="s">
        <v>27</v>
      </c>
      <c r="J66" s="12"/>
      <c r="K66" s="12"/>
      <c r="L66" s="12"/>
      <c r="M66" s="12"/>
      <c r="N66" s="12"/>
      <c r="O66" s="13" t="s">
        <v>27</v>
      </c>
      <c r="P66" s="13" t="s">
        <v>27</v>
      </c>
      <c r="Q66" s="12"/>
      <c r="R66" s="12"/>
      <c r="S66" s="12"/>
      <c r="T66" s="12"/>
      <c r="U66" s="12"/>
      <c r="V66" s="13" t="s">
        <v>27</v>
      </c>
      <c r="W66" s="13" t="s">
        <v>27</v>
      </c>
      <c r="X66" s="12"/>
      <c r="Y66" s="12"/>
      <c r="Z66" s="12"/>
      <c r="AA66" s="12"/>
      <c r="AB66" s="12"/>
      <c r="AC66" s="13" t="s">
        <v>27</v>
      </c>
      <c r="AD66" s="13" t="s">
        <v>27</v>
      </c>
      <c r="AE66" s="38"/>
      <c r="AF66" s="42"/>
      <c r="AG66" s="43"/>
      <c r="AH66" s="27">
        <f>COUNTIF(C66:AG66,"●")</f>
        <v>8</v>
      </c>
      <c r="AI66" s="174">
        <v>28</v>
      </c>
      <c r="AJ66" s="176">
        <v>8</v>
      </c>
      <c r="AK66" s="90">
        <f>ROUNDDOWN(AH66/AI66,3)</f>
        <v>0.28499999999999998</v>
      </c>
      <c r="AL66" s="88" t="s">
        <v>76</v>
      </c>
    </row>
    <row r="67" spans="2:38" s="28" customFormat="1" ht="14.25" thickBot="1">
      <c r="B67" s="77" t="s">
        <v>64</v>
      </c>
      <c r="C67" s="30"/>
      <c r="D67" s="29"/>
      <c r="E67" s="30"/>
      <c r="F67" s="30"/>
      <c r="G67" s="30"/>
      <c r="H67" s="31" t="s">
        <v>77</v>
      </c>
      <c r="I67" s="31" t="s">
        <v>77</v>
      </c>
      <c r="J67" s="30"/>
      <c r="K67" s="30"/>
      <c r="L67" s="30"/>
      <c r="M67" s="30"/>
      <c r="N67" s="30"/>
      <c r="O67" s="31" t="s">
        <v>77</v>
      </c>
      <c r="P67" s="31" t="s">
        <v>77</v>
      </c>
      <c r="Q67" s="30"/>
      <c r="R67" s="30"/>
      <c r="S67" s="30"/>
      <c r="T67" s="30"/>
      <c r="U67" s="30"/>
      <c r="V67" s="31" t="s">
        <v>77</v>
      </c>
      <c r="W67" s="31" t="s">
        <v>77</v>
      </c>
      <c r="X67" s="30"/>
      <c r="Y67" s="30"/>
      <c r="Z67" s="30"/>
      <c r="AA67" s="30"/>
      <c r="AB67" s="30"/>
      <c r="AC67" s="31" t="s">
        <v>77</v>
      </c>
      <c r="AD67" s="31" t="s">
        <v>77</v>
      </c>
      <c r="AE67" s="39"/>
      <c r="AF67" s="44"/>
      <c r="AG67" s="45"/>
      <c r="AH67" s="34">
        <f>COUNTIF(C67:AG67,"●")</f>
        <v>8</v>
      </c>
      <c r="AI67" s="175"/>
      <c r="AJ67" s="177"/>
      <c r="AK67" s="91">
        <f>ROUNDDOWN(AH67/AI66,3)</f>
        <v>0.28499999999999998</v>
      </c>
      <c r="AL67" s="89" t="s">
        <v>76</v>
      </c>
    </row>
    <row r="68" spans="2:38" ht="14.25" thickBot="1"/>
    <row r="69" spans="2:38" ht="13.5" customHeight="1">
      <c r="B69" s="10" t="s">
        <v>3</v>
      </c>
      <c r="C69" s="155">
        <v>1</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210"/>
      <c r="AH69" s="157" t="s">
        <v>4</v>
      </c>
      <c r="AI69" s="160" t="s">
        <v>5</v>
      </c>
      <c r="AJ69" s="163" t="s">
        <v>69</v>
      </c>
      <c r="AK69" s="164"/>
      <c r="AL69" s="165"/>
    </row>
    <row r="70" spans="2:38">
      <c r="B70" s="11" t="s">
        <v>6</v>
      </c>
      <c r="C70" s="14">
        <v>1</v>
      </c>
      <c r="D70" s="26">
        <f t="shared" ref="D70:AG70" si="9">+C70+1</f>
        <v>2</v>
      </c>
      <c r="E70" s="13">
        <f t="shared" si="9"/>
        <v>3</v>
      </c>
      <c r="F70" s="13">
        <f t="shared" si="9"/>
        <v>4</v>
      </c>
      <c r="G70" s="12">
        <f t="shared" si="9"/>
        <v>5</v>
      </c>
      <c r="H70" s="26">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58"/>
      <c r="AI70" s="161"/>
      <c r="AJ70" s="166"/>
      <c r="AK70" s="167"/>
      <c r="AL70" s="168"/>
    </row>
    <row r="71" spans="2:38" ht="13.5" customHeight="1">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58"/>
      <c r="AI71" s="161"/>
      <c r="AJ71" s="169" t="s">
        <v>70</v>
      </c>
      <c r="AK71" s="171" t="s">
        <v>71</v>
      </c>
      <c r="AL71" s="173" t="s">
        <v>72</v>
      </c>
    </row>
    <row r="72" spans="2:38" s="25" customFormat="1" ht="99.95" customHeight="1">
      <c r="B72" s="20" t="s">
        <v>15</v>
      </c>
      <c r="C72" s="113" t="s">
        <v>94</v>
      </c>
      <c r="D72" s="21" t="s">
        <v>22</v>
      </c>
      <c r="E72" s="23" t="s">
        <v>22</v>
      </c>
      <c r="F72" s="23"/>
      <c r="G72" s="22"/>
      <c r="H72" s="22"/>
      <c r="I72" s="22"/>
      <c r="J72" s="22"/>
      <c r="K72" s="22"/>
      <c r="L72" s="23"/>
      <c r="M72" s="23"/>
      <c r="N72" s="113" t="s">
        <v>95</v>
      </c>
      <c r="O72" s="22"/>
      <c r="P72" s="22"/>
      <c r="Q72" s="22"/>
      <c r="R72" s="22"/>
      <c r="S72" s="23"/>
      <c r="T72" s="23"/>
      <c r="U72" s="22"/>
      <c r="V72" s="22"/>
      <c r="W72" s="22"/>
      <c r="X72" s="22"/>
      <c r="Y72" s="22"/>
      <c r="Z72" s="23"/>
      <c r="AA72" s="23"/>
      <c r="AB72" s="22"/>
      <c r="AC72" s="22"/>
      <c r="AD72" s="22"/>
      <c r="AE72" s="22"/>
      <c r="AF72" s="22"/>
      <c r="AG72" s="23"/>
      <c r="AH72" s="159"/>
      <c r="AI72" s="162"/>
      <c r="AJ72" s="170"/>
      <c r="AK72" s="172"/>
      <c r="AL72" s="170"/>
    </row>
    <row r="73" spans="2:38" s="28" customFormat="1">
      <c r="B73" s="11" t="s">
        <v>16</v>
      </c>
      <c r="C73" s="46"/>
      <c r="D73" s="38"/>
      <c r="E73" s="40"/>
      <c r="F73" s="13" t="s">
        <v>27</v>
      </c>
      <c r="G73" s="12"/>
      <c r="H73" s="12"/>
      <c r="I73" s="12"/>
      <c r="J73" s="12"/>
      <c r="K73" s="12"/>
      <c r="L73" s="13" t="s">
        <v>27</v>
      </c>
      <c r="M73" s="13" t="s">
        <v>27</v>
      </c>
      <c r="N73" s="14" t="s">
        <v>27</v>
      </c>
      <c r="O73" s="12"/>
      <c r="P73" s="12"/>
      <c r="Q73" s="12"/>
      <c r="R73" s="12"/>
      <c r="S73" s="13" t="s">
        <v>27</v>
      </c>
      <c r="T73" s="13" t="s">
        <v>27</v>
      </c>
      <c r="U73" s="12"/>
      <c r="V73" s="12"/>
      <c r="W73" s="12"/>
      <c r="X73" s="12"/>
      <c r="Y73" s="12"/>
      <c r="Z73" s="13" t="s">
        <v>27</v>
      </c>
      <c r="AA73" s="13" t="s">
        <v>27</v>
      </c>
      <c r="AB73" s="12"/>
      <c r="AC73" s="12"/>
      <c r="AD73" s="47"/>
      <c r="AE73" s="47"/>
      <c r="AF73" s="12"/>
      <c r="AG73" s="13" t="s">
        <v>27</v>
      </c>
      <c r="AH73" s="27">
        <f>COUNTIF(C73:AG73,"●")</f>
        <v>9</v>
      </c>
      <c r="AI73" s="174">
        <v>28</v>
      </c>
      <c r="AJ73" s="176">
        <v>8</v>
      </c>
      <c r="AK73" s="90">
        <f>ROUNDDOWN(AH73/AI73,3)</f>
        <v>0.32100000000000001</v>
      </c>
      <c r="AL73" s="88" t="s">
        <v>76</v>
      </c>
    </row>
    <row r="74" spans="2:38" s="28" customFormat="1" ht="14.25" thickBot="1">
      <c r="B74" s="77" t="s">
        <v>64</v>
      </c>
      <c r="C74" s="48"/>
      <c r="D74" s="39"/>
      <c r="E74" s="41"/>
      <c r="F74" s="31" t="s">
        <v>77</v>
      </c>
      <c r="G74" s="30"/>
      <c r="H74" s="30"/>
      <c r="I74" s="30"/>
      <c r="J74" s="30"/>
      <c r="K74" s="30"/>
      <c r="L74" s="31" t="s">
        <v>77</v>
      </c>
      <c r="M74" s="31" t="s">
        <v>77</v>
      </c>
      <c r="N74" s="32"/>
      <c r="O74" s="30"/>
      <c r="P74" s="30"/>
      <c r="Q74" s="30"/>
      <c r="R74" s="30"/>
      <c r="S74" s="31" t="s">
        <v>77</v>
      </c>
      <c r="T74" s="31" t="s">
        <v>77</v>
      </c>
      <c r="U74" s="30"/>
      <c r="V74" s="30"/>
      <c r="W74" s="30"/>
      <c r="X74" s="30"/>
      <c r="Y74" s="30"/>
      <c r="Z74" s="31" t="s">
        <v>77</v>
      </c>
      <c r="AA74" s="31" t="s">
        <v>77</v>
      </c>
      <c r="AB74" s="30"/>
      <c r="AC74" s="30"/>
      <c r="AD74" s="49"/>
      <c r="AE74" s="30"/>
      <c r="AF74" s="30"/>
      <c r="AG74" s="55" t="s">
        <v>77</v>
      </c>
      <c r="AH74" s="34">
        <f>COUNTIF(C74:AG74,"●")</f>
        <v>8</v>
      </c>
      <c r="AI74" s="175"/>
      <c r="AJ74" s="177"/>
      <c r="AK74" s="91">
        <f>ROUNDDOWN(AH74/AI73,3)</f>
        <v>0.28499999999999998</v>
      </c>
      <c r="AL74" s="89" t="s">
        <v>76</v>
      </c>
    </row>
    <row r="75" spans="2:38" ht="14.25" thickBot="1"/>
    <row r="76" spans="2:38" ht="13.5" customHeight="1">
      <c r="B76" s="10" t="s">
        <v>3</v>
      </c>
      <c r="C76" s="155">
        <v>2</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211"/>
      <c r="AH76" s="157" t="s">
        <v>4</v>
      </c>
      <c r="AI76" s="160" t="s">
        <v>5</v>
      </c>
      <c r="AJ76" s="163" t="s">
        <v>69</v>
      </c>
      <c r="AK76" s="164"/>
      <c r="AL76" s="165"/>
    </row>
    <row r="77" spans="2:38">
      <c r="B77" s="11" t="s">
        <v>6</v>
      </c>
      <c r="C77" s="13">
        <v>1</v>
      </c>
      <c r="D77" s="12">
        <f t="shared" ref="D77:AD77" si="10">+C77+1</f>
        <v>2</v>
      </c>
      <c r="E77" s="26">
        <f t="shared" si="10"/>
        <v>3</v>
      </c>
      <c r="F77" s="12">
        <f t="shared" si="10"/>
        <v>4</v>
      </c>
      <c r="G77" s="12">
        <f t="shared" si="10"/>
        <v>5</v>
      </c>
      <c r="H77" s="12">
        <f t="shared" si="10"/>
        <v>6</v>
      </c>
      <c r="I77" s="13">
        <f t="shared" si="10"/>
        <v>7</v>
      </c>
      <c r="J77" s="13">
        <f t="shared" si="10"/>
        <v>8</v>
      </c>
      <c r="K77" s="12">
        <f t="shared" si="10"/>
        <v>9</v>
      </c>
      <c r="L77" s="26">
        <f t="shared" si="10"/>
        <v>10</v>
      </c>
      <c r="M77" s="14">
        <f t="shared" si="10"/>
        <v>11</v>
      </c>
      <c r="N77" s="12">
        <f t="shared" si="10"/>
        <v>12</v>
      </c>
      <c r="O77" s="12">
        <f t="shared" si="10"/>
        <v>13</v>
      </c>
      <c r="P77" s="13">
        <f t="shared" si="10"/>
        <v>14</v>
      </c>
      <c r="Q77" s="13">
        <f t="shared" si="10"/>
        <v>15</v>
      </c>
      <c r="R77" s="12">
        <f t="shared" si="10"/>
        <v>16</v>
      </c>
      <c r="S77" s="26">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6"/>
      <c r="AG77" s="26"/>
      <c r="AH77" s="158"/>
      <c r="AI77" s="161"/>
      <c r="AJ77" s="166"/>
      <c r="AK77" s="167"/>
      <c r="AL77" s="168"/>
    </row>
    <row r="78" spans="2:38" ht="13.5" customHeight="1">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6"/>
      <c r="AH78" s="158"/>
      <c r="AI78" s="161"/>
      <c r="AJ78" s="169" t="s">
        <v>70</v>
      </c>
      <c r="AK78" s="171" t="s">
        <v>71</v>
      </c>
      <c r="AL78" s="173" t="s">
        <v>72</v>
      </c>
    </row>
    <row r="79" spans="2:38" s="25" customFormat="1" ht="99.95" customHeight="1">
      <c r="B79" s="20" t="s">
        <v>15</v>
      </c>
      <c r="C79" s="23"/>
      <c r="D79" s="22"/>
      <c r="E79" s="22"/>
      <c r="F79" s="22"/>
      <c r="G79" s="22"/>
      <c r="H79" s="22"/>
      <c r="I79" s="23"/>
      <c r="J79" s="23"/>
      <c r="K79" s="22"/>
      <c r="L79" s="22"/>
      <c r="M79" s="113" t="s">
        <v>96</v>
      </c>
      <c r="N79" s="22"/>
      <c r="O79" s="82" t="s">
        <v>31</v>
      </c>
      <c r="P79" s="23"/>
      <c r="Q79" s="23"/>
      <c r="R79" s="22"/>
      <c r="S79" s="22"/>
      <c r="T79" s="35"/>
      <c r="U79" s="22"/>
      <c r="V79" s="22"/>
      <c r="W79" s="23"/>
      <c r="X79" s="23"/>
      <c r="Y79" s="113" t="s">
        <v>97</v>
      </c>
      <c r="Z79" s="35"/>
      <c r="AA79" s="22"/>
      <c r="AB79" s="22"/>
      <c r="AC79" s="22"/>
      <c r="AD79" s="23"/>
      <c r="AE79" s="22"/>
      <c r="AF79" s="22"/>
      <c r="AG79" s="21"/>
      <c r="AH79" s="159"/>
      <c r="AI79" s="162"/>
      <c r="AJ79" s="170"/>
      <c r="AK79" s="172"/>
      <c r="AL79" s="170"/>
    </row>
    <row r="80" spans="2:38" s="28" customFormat="1">
      <c r="B80" s="11" t="s">
        <v>16</v>
      </c>
      <c r="C80" s="13" t="s">
        <v>27</v>
      </c>
      <c r="D80" s="12"/>
      <c r="E80" s="12"/>
      <c r="F80" s="12"/>
      <c r="G80" s="12"/>
      <c r="H80" s="12"/>
      <c r="I80" s="13" t="s">
        <v>27</v>
      </c>
      <c r="J80" s="13" t="s">
        <v>27</v>
      </c>
      <c r="K80" s="12"/>
      <c r="L80" s="12"/>
      <c r="M80" s="14" t="s">
        <v>27</v>
      </c>
      <c r="N80" s="12"/>
      <c r="O80" s="12"/>
      <c r="P80" s="13"/>
      <c r="Q80" s="13"/>
      <c r="R80" s="12"/>
      <c r="S80" s="12"/>
      <c r="T80" s="12"/>
      <c r="U80" s="12"/>
      <c r="V80" s="12"/>
      <c r="W80" s="13"/>
      <c r="X80" s="13"/>
      <c r="Y80" s="14"/>
      <c r="Z80" s="12"/>
      <c r="AA80" s="12"/>
      <c r="AB80" s="12"/>
      <c r="AC80" s="12"/>
      <c r="AD80" s="13"/>
      <c r="AE80" s="12"/>
      <c r="AF80" s="12"/>
      <c r="AG80" s="26"/>
      <c r="AH80" s="27">
        <f>COUNTIF(C80:AG80,"●")</f>
        <v>4</v>
      </c>
      <c r="AI80" s="174">
        <v>13</v>
      </c>
      <c r="AJ80" s="176">
        <v>3</v>
      </c>
      <c r="AK80" s="90">
        <f>ROUNDDOWN(AH80/AI80,3)</f>
        <v>0.307</v>
      </c>
      <c r="AL80" s="88" t="s">
        <v>76</v>
      </c>
    </row>
    <row r="81" spans="2:38" s="28" customFormat="1" ht="14.25" thickBot="1">
      <c r="B81" s="77" t="s">
        <v>64</v>
      </c>
      <c r="C81" s="31" t="s">
        <v>77</v>
      </c>
      <c r="D81" s="30"/>
      <c r="E81" s="30"/>
      <c r="F81" s="30"/>
      <c r="G81" s="30"/>
      <c r="H81" s="30"/>
      <c r="I81" s="31" t="s">
        <v>77</v>
      </c>
      <c r="J81" s="31" t="s">
        <v>77</v>
      </c>
      <c r="K81" s="30"/>
      <c r="L81" s="30"/>
      <c r="M81" s="32" t="s">
        <v>77</v>
      </c>
      <c r="N81" s="30"/>
      <c r="O81" s="30"/>
      <c r="P81" s="31"/>
      <c r="Q81" s="31"/>
      <c r="R81" s="30"/>
      <c r="S81" s="30"/>
      <c r="T81" s="30"/>
      <c r="U81" s="30"/>
      <c r="V81" s="30"/>
      <c r="W81" s="31"/>
      <c r="X81" s="31"/>
      <c r="Y81" s="32"/>
      <c r="Z81" s="30"/>
      <c r="AA81" s="30"/>
      <c r="AB81" s="30"/>
      <c r="AC81" s="30"/>
      <c r="AD81" s="31"/>
      <c r="AE81" s="30"/>
      <c r="AF81" s="30"/>
      <c r="AG81" s="29"/>
      <c r="AH81" s="34">
        <f>COUNTIF(C81:AG81,"●")</f>
        <v>4</v>
      </c>
      <c r="AI81" s="175"/>
      <c r="AJ81" s="177"/>
      <c r="AK81" s="91">
        <f>ROUNDDOWN(AH81/AI80,3)</f>
        <v>0.307</v>
      </c>
      <c r="AL81" s="89" t="s">
        <v>76</v>
      </c>
    </row>
    <row r="82" spans="2:38" s="28" customFormat="1" ht="14.25" thickBot="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51"/>
      <c r="AJ82" s="51"/>
      <c r="AK82" s="51"/>
      <c r="AL82" s="51"/>
    </row>
    <row r="83" spans="2:38"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38">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58"/>
      <c r="AI84" s="161"/>
      <c r="AJ84" s="166"/>
      <c r="AK84" s="167"/>
      <c r="AL84" s="168"/>
    </row>
    <row r="85" spans="2:38" ht="13.5" customHeight="1">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58"/>
      <c r="AI85" s="161"/>
      <c r="AJ85" s="169" t="s">
        <v>70</v>
      </c>
      <c r="AK85" s="171" t="s">
        <v>71</v>
      </c>
      <c r="AL85" s="173" t="s">
        <v>72</v>
      </c>
    </row>
    <row r="86" spans="2:38" s="25" customFormat="1" ht="99.95" customHeight="1">
      <c r="B86" s="20" t="s">
        <v>15</v>
      </c>
      <c r="C86" s="23"/>
      <c r="D86" s="22"/>
      <c r="E86" s="22"/>
      <c r="F86" s="22"/>
      <c r="G86" s="22"/>
      <c r="H86" s="56" t="s">
        <v>34</v>
      </c>
      <c r="I86" s="23"/>
      <c r="J86" s="23"/>
      <c r="K86" s="22"/>
      <c r="L86" s="22"/>
      <c r="M86" s="22"/>
      <c r="N86" s="22"/>
      <c r="O86" s="22"/>
      <c r="P86" s="23"/>
      <c r="Q86" s="23"/>
      <c r="R86" s="22"/>
      <c r="S86" s="22"/>
      <c r="T86" s="22"/>
      <c r="U86" s="22"/>
      <c r="V86" s="113" t="s">
        <v>98</v>
      </c>
      <c r="W86" s="23"/>
      <c r="X86" s="23"/>
      <c r="Y86" s="22"/>
      <c r="Z86" s="22"/>
      <c r="AA86" s="22"/>
      <c r="AB86" s="22"/>
      <c r="AC86" s="22"/>
      <c r="AD86" s="23"/>
      <c r="AE86" s="23"/>
      <c r="AF86" s="22"/>
      <c r="AG86" s="22"/>
      <c r="AH86" s="159"/>
      <c r="AI86" s="162"/>
      <c r="AJ86" s="170"/>
      <c r="AK86" s="172"/>
      <c r="AL86" s="170"/>
    </row>
    <row r="87" spans="2:38" s="28" customFormat="1">
      <c r="B87" s="11" t="s">
        <v>16</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7">
        <f>COUNTIF(C87:AG87,"●")</f>
        <v>0</v>
      </c>
      <c r="AI87" s="174">
        <v>0</v>
      </c>
      <c r="AJ87" s="176"/>
      <c r="AK87" s="90" t="e">
        <f>ROUNDDOWN(AH87/AI87,3)</f>
        <v>#DIV/0!</v>
      </c>
      <c r="AL87" s="88"/>
    </row>
    <row r="88" spans="2:38" s="28" customFormat="1" ht="14.25" thickBot="1">
      <c r="B88" s="77" t="s">
        <v>64</v>
      </c>
      <c r="C88" s="31"/>
      <c r="D88" s="30"/>
      <c r="E88" s="30"/>
      <c r="F88" s="30"/>
      <c r="G88" s="30"/>
      <c r="H88" s="30"/>
      <c r="I88" s="31"/>
      <c r="J88" s="31"/>
      <c r="K88" s="30"/>
      <c r="L88" s="30"/>
      <c r="M88" s="30"/>
      <c r="N88" s="30"/>
      <c r="O88" s="30"/>
      <c r="P88" s="31"/>
      <c r="Q88" s="31"/>
      <c r="R88" s="30"/>
      <c r="S88" s="30"/>
      <c r="T88" s="30"/>
      <c r="U88" s="30"/>
      <c r="V88" s="32"/>
      <c r="W88" s="31"/>
      <c r="X88" s="31"/>
      <c r="Y88" s="30"/>
      <c r="Z88" s="30"/>
      <c r="AA88" s="30"/>
      <c r="AB88" s="30"/>
      <c r="AC88" s="30"/>
      <c r="AD88" s="31"/>
      <c r="AE88" s="31"/>
      <c r="AF88" s="30"/>
      <c r="AG88" s="30"/>
      <c r="AH88" s="34">
        <f>COUNTIF(C88:AG88,"●")</f>
        <v>0</v>
      </c>
      <c r="AI88" s="175"/>
      <c r="AJ88" s="177"/>
      <c r="AK88" s="91" t="e">
        <f>ROUNDDOWN(AH88/AI87,3)</f>
        <v>#DIV/0!</v>
      </c>
      <c r="AL88" s="89"/>
    </row>
    <row r="89" spans="2:38" ht="14.25" thickBot="1"/>
    <row r="90" spans="2:38" ht="20.100000000000001" customHeight="1" thickBot="1">
      <c r="B90" s="52" t="s">
        <v>23</v>
      </c>
      <c r="AF90" s="182" t="s">
        <v>24</v>
      </c>
      <c r="AG90" s="183"/>
      <c r="AH90" s="184"/>
      <c r="AI90" s="212">
        <f>AH10+AH17+AH24+AH31+AH38+AH45+AH52+AH59+AH66+AH73+AH80+AH87</f>
        <v>78</v>
      </c>
      <c r="AJ90" s="213"/>
      <c r="AK90" s="214"/>
    </row>
    <row r="91" spans="2:38" ht="20.100000000000001" customHeight="1" thickBot="1">
      <c r="AF91" s="188" t="s">
        <v>63</v>
      </c>
      <c r="AG91" s="183"/>
      <c r="AH91" s="184"/>
      <c r="AI91" s="212">
        <f>AH11+AH18+AH25+AH32+AH39+AH46+AH53+AH60+AH67+AH74+AH81+AH88</f>
        <v>80</v>
      </c>
      <c r="AJ91" s="213"/>
      <c r="AK91" s="214"/>
    </row>
    <row r="92" spans="2:38" ht="20.100000000000001" customHeight="1" thickBot="1">
      <c r="AF92" s="98" t="s">
        <v>75</v>
      </c>
    </row>
    <row r="93" spans="2:38" ht="20.100000000000001" customHeight="1" thickBot="1">
      <c r="AF93" s="192" t="s">
        <v>5</v>
      </c>
      <c r="AG93" s="193"/>
      <c r="AH93" s="194"/>
      <c r="AI93" s="212">
        <f>AI10+AI17+AI24+AI31+AI38+AI45+AI52+AI59+AI66+AI73+AI80+AI87</f>
        <v>240</v>
      </c>
      <c r="AJ93" s="213"/>
      <c r="AK93" s="214"/>
    </row>
    <row r="94" spans="2:38" ht="20.100000000000001" customHeight="1" thickBot="1">
      <c r="AF94" s="98" t="s">
        <v>75</v>
      </c>
    </row>
    <row r="95" spans="2:38" ht="20.100000000000001" customHeight="1" thickBot="1">
      <c r="B95" s="53"/>
      <c r="AF95" s="195" t="s">
        <v>25</v>
      </c>
      <c r="AG95" s="196"/>
      <c r="AH95" s="197"/>
      <c r="AI95" s="215">
        <f>ROUNDDOWN(AI90/AI93,3)</f>
        <v>0.32500000000000001</v>
      </c>
      <c r="AJ95" s="216"/>
      <c r="AK95" s="217"/>
    </row>
    <row r="96" spans="2:38" ht="20.100000000000001" customHeight="1" thickBot="1">
      <c r="AF96" s="98" t="s">
        <v>75</v>
      </c>
    </row>
    <row r="97" spans="3:40" ht="20.100000000000001" customHeight="1" thickBot="1">
      <c r="AF97" s="201" t="s">
        <v>62</v>
      </c>
      <c r="AG97" s="202"/>
      <c r="AH97" s="203"/>
      <c r="AI97" s="221">
        <f>ROUNDDOWN(AI91/AI93,3)</f>
        <v>0.33300000000000002</v>
      </c>
      <c r="AJ97" s="222"/>
      <c r="AK97" s="223"/>
    </row>
    <row r="99" spans="3:40">
      <c r="AN99" s="84"/>
    </row>
    <row r="100" spans="3:40" ht="14.25" customHeight="1">
      <c r="C100" s="1"/>
      <c r="D100" s="1"/>
      <c r="E100" s="1"/>
      <c r="F100" s="1"/>
      <c r="G100" s="1"/>
      <c r="H100" s="1"/>
      <c r="I100" s="1"/>
      <c r="R100" s="1"/>
      <c r="AF100" s="99"/>
      <c r="AG100" s="100"/>
      <c r="AH100" s="100"/>
      <c r="AI100" s="97"/>
      <c r="AJ100" s="97"/>
      <c r="AK100" s="97"/>
    </row>
    <row r="101" spans="3:40" ht="14.25" customHeight="1">
      <c r="C101" s="1"/>
      <c r="D101" s="2"/>
      <c r="E101" s="1"/>
      <c r="F101" s="1"/>
      <c r="G101" s="1"/>
      <c r="H101" s="1"/>
      <c r="I101" s="1"/>
      <c r="R101" s="1"/>
      <c r="AF101" s="94"/>
      <c r="AG101" s="94"/>
      <c r="AH101" s="94"/>
      <c r="AI101" s="93"/>
      <c r="AJ101" s="101"/>
      <c r="AK101" s="101"/>
    </row>
    <row r="102" spans="3:40" ht="14.25" customHeight="1">
      <c r="C102" s="1"/>
      <c r="D102" s="1"/>
      <c r="E102" s="1"/>
      <c r="F102" s="1"/>
      <c r="G102" s="1"/>
      <c r="H102" s="1"/>
      <c r="I102" s="1"/>
      <c r="R102" s="1"/>
      <c r="AF102" s="99"/>
      <c r="AG102" s="100"/>
      <c r="AH102" s="100"/>
      <c r="AI102" s="97"/>
      <c r="AJ102" s="97"/>
      <c r="AK102" s="97"/>
    </row>
    <row r="103" spans="3:40" ht="14.25">
      <c r="C103" s="1"/>
      <c r="D103" s="1"/>
      <c r="E103" s="2"/>
      <c r="F103" s="1"/>
      <c r="G103" s="1"/>
      <c r="H103" s="1"/>
      <c r="I103" s="1"/>
      <c r="R103" s="2"/>
      <c r="AN103" s="84"/>
    </row>
    <row r="104" spans="3:40">
      <c r="C104" s="1"/>
      <c r="D104" s="3"/>
      <c r="E104" s="1"/>
      <c r="F104" s="1"/>
      <c r="G104" s="1"/>
      <c r="H104" s="1"/>
      <c r="I104" s="1"/>
      <c r="R104" s="1"/>
    </row>
    <row r="105" spans="3:40">
      <c r="AN105" s="84"/>
    </row>
    <row r="106" spans="3:40">
      <c r="AN106" s="84"/>
    </row>
  </sheetData>
  <mergeCells count="119">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4"/>
  <dataValidations disablePrompts="1" count="2">
    <dataValidation type="list" allowBlank="1" showInputMessage="1" showErrorMessage="1" sqref="AL10:AL11 AL17:AL18 AL24:AL25 AL31:AL32 AL38:AL39 AL45:AL46 AL52:AL53 AL59:AL60 AL66:AL67 AL73:AL74 AL80:AL81 AL87:AL88" xr:uid="{00000000-0002-0000-0300-000000000000}">
      <formula1>$AN$11:$AN$13</formula1>
    </dataValidation>
    <dataValidation type="list" allowBlank="1" showInputMessage="1" showErrorMessage="1" sqref="AI102:AK102 AI100:AK100" xr:uid="{00000000-0002-0000-0300-000001000000}">
      <formula1>$AN$104:$AN$106</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B1:AN106"/>
  <sheetViews>
    <sheetView view="pageBreakPreview" zoomScale="70" zoomScaleNormal="75" zoomScaleSheetLayoutView="70" workbookViewId="0">
      <selection activeCell="B5" sqref="B5:C5"/>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75" thickBot="1">
      <c r="B1" s="6" t="s">
        <v>0</v>
      </c>
      <c r="L1" s="6"/>
      <c r="Q1" s="224" t="s">
        <v>60</v>
      </c>
      <c r="R1" s="225"/>
      <c r="S1" s="225"/>
      <c r="T1" s="225"/>
      <c r="U1" s="225"/>
      <c r="V1" s="225"/>
      <c r="W1" s="225"/>
      <c r="X1" s="226"/>
      <c r="AB1" s="6"/>
      <c r="AF1" s="6" t="s">
        <v>1</v>
      </c>
    </row>
    <row r="3" spans="2:40" ht="17.25">
      <c r="B3" s="8" t="s">
        <v>26</v>
      </c>
      <c r="C3" s="9"/>
      <c r="U3" s="8" t="s">
        <v>80</v>
      </c>
    </row>
    <row r="4" spans="2:40" ht="17.25">
      <c r="B4" s="9" t="s">
        <v>35</v>
      </c>
      <c r="C4" s="9"/>
    </row>
    <row r="5" spans="2:40" ht="17.25" customHeight="1" thickBot="1">
      <c r="B5" s="117">
        <v>2025</v>
      </c>
      <c r="C5" s="105" t="s">
        <v>100</v>
      </c>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row>
    <row r="7" spans="2:40">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58"/>
      <c r="AI7" s="161"/>
      <c r="AJ7" s="166"/>
      <c r="AK7" s="167"/>
      <c r="AL7" s="168"/>
    </row>
    <row r="8" spans="2:40" ht="13.5" customHeight="1">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4" t="s">
        <v>9</v>
      </c>
      <c r="AF8" s="17" t="s">
        <v>10</v>
      </c>
      <c r="AG8" s="15"/>
      <c r="AH8" s="158"/>
      <c r="AI8" s="161"/>
      <c r="AJ8" s="169" t="s">
        <v>70</v>
      </c>
      <c r="AK8" s="171" t="s">
        <v>71</v>
      </c>
      <c r="AL8" s="173" t="s">
        <v>72</v>
      </c>
    </row>
    <row r="9" spans="2:40" s="25" customFormat="1" ht="99.95" customHeight="1">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113" t="s">
        <v>99</v>
      </c>
      <c r="AF9" s="22"/>
      <c r="AG9" s="24"/>
      <c r="AH9" s="159"/>
      <c r="AI9" s="162"/>
      <c r="AJ9" s="170"/>
      <c r="AK9" s="172"/>
      <c r="AL9" s="170"/>
    </row>
    <row r="10" spans="2:40" s="28" customFormat="1">
      <c r="B10" s="11" t="s">
        <v>16</v>
      </c>
      <c r="C10" s="26"/>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7">
        <f>COUNTIF(C10:AG10,"●")</f>
        <v>0</v>
      </c>
      <c r="AI10" s="174">
        <v>0</v>
      </c>
      <c r="AJ10" s="176"/>
      <c r="AK10" s="90"/>
      <c r="AL10" s="88"/>
      <c r="AN10" s="83" t="s">
        <v>66</v>
      </c>
    </row>
    <row r="11" spans="2:40" s="28" customFormat="1" ht="14.25" thickBot="1">
      <c r="B11" s="77" t="s">
        <v>64</v>
      </c>
      <c r="C11" s="29"/>
      <c r="D11" s="30"/>
      <c r="E11" s="30"/>
      <c r="F11" s="30"/>
      <c r="G11" s="31"/>
      <c r="H11" s="31"/>
      <c r="I11" s="30"/>
      <c r="J11" s="30"/>
      <c r="K11" s="30"/>
      <c r="L11" s="30"/>
      <c r="M11" s="30"/>
      <c r="N11" s="31"/>
      <c r="O11" s="31"/>
      <c r="P11" s="30"/>
      <c r="Q11" s="30"/>
      <c r="R11" s="30"/>
      <c r="S11" s="30"/>
      <c r="T11" s="30"/>
      <c r="U11" s="31"/>
      <c r="V11" s="31"/>
      <c r="W11" s="30"/>
      <c r="X11" s="30"/>
      <c r="Y11" s="30"/>
      <c r="Z11" s="30"/>
      <c r="AA11" s="30"/>
      <c r="AB11" s="31"/>
      <c r="AC11" s="31"/>
      <c r="AD11" s="30"/>
      <c r="AE11" s="32"/>
      <c r="AF11" s="30"/>
      <c r="AG11" s="33"/>
      <c r="AH11" s="34">
        <f>COUNTIF(C11:AG11,"●")</f>
        <v>0</v>
      </c>
      <c r="AI11" s="175"/>
      <c r="AJ11" s="177"/>
      <c r="AK11" s="91"/>
      <c r="AL11" s="89"/>
      <c r="AN11" s="85"/>
    </row>
    <row r="12" spans="2:40" ht="14.25" thickBot="1">
      <c r="AN12" s="86" t="s">
        <v>67</v>
      </c>
    </row>
    <row r="13" spans="2:40" ht="13.5" customHeight="1">
      <c r="B13" s="10" t="s">
        <v>3</v>
      </c>
      <c r="C13" s="155">
        <v>5</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210"/>
      <c r="AH13" s="157" t="s">
        <v>4</v>
      </c>
      <c r="AI13" s="160" t="s">
        <v>5</v>
      </c>
      <c r="AJ13" s="163" t="s">
        <v>69</v>
      </c>
      <c r="AK13" s="164"/>
      <c r="AL13" s="165"/>
      <c r="AN13" s="86" t="s">
        <v>68</v>
      </c>
    </row>
    <row r="14" spans="2:40">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58"/>
      <c r="AI14" s="161"/>
      <c r="AJ14" s="166"/>
      <c r="AK14" s="167"/>
      <c r="AL14" s="168"/>
    </row>
    <row r="15" spans="2:40" ht="13.5" customHeight="1">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58"/>
      <c r="AI15" s="161"/>
      <c r="AJ15" s="169" t="s">
        <v>70</v>
      </c>
      <c r="AK15" s="171" t="s">
        <v>71</v>
      </c>
      <c r="AL15" s="173" t="s">
        <v>72</v>
      </c>
    </row>
    <row r="16" spans="2:40" s="25" customFormat="1" ht="99.95" customHeight="1">
      <c r="B16" s="20" t="s">
        <v>15</v>
      </c>
      <c r="C16" s="22"/>
      <c r="D16" s="22"/>
      <c r="E16" s="23" t="s">
        <v>17</v>
      </c>
      <c r="F16" s="23" t="s">
        <v>18</v>
      </c>
      <c r="G16" s="113" t="s">
        <v>85</v>
      </c>
      <c r="H16" s="113" t="s">
        <v>86</v>
      </c>
      <c r="I16" s="22"/>
      <c r="J16" s="22"/>
      <c r="K16" s="22"/>
      <c r="L16" s="23"/>
      <c r="M16" s="23"/>
      <c r="N16" s="56" t="s">
        <v>33</v>
      </c>
      <c r="O16" s="22"/>
      <c r="P16" s="22"/>
      <c r="Q16" s="22"/>
      <c r="R16" s="21"/>
      <c r="S16" s="23"/>
      <c r="T16" s="23"/>
      <c r="U16" s="22"/>
      <c r="V16" s="22"/>
      <c r="W16" s="22"/>
      <c r="X16" s="22"/>
      <c r="Y16" s="22"/>
      <c r="Z16" s="36"/>
      <c r="AA16" s="36"/>
      <c r="AB16" s="22"/>
      <c r="AC16" s="37" t="s">
        <v>32</v>
      </c>
      <c r="AD16" s="35"/>
      <c r="AE16" s="22"/>
      <c r="AF16" s="22"/>
      <c r="AG16" s="36"/>
      <c r="AH16" s="159"/>
      <c r="AI16" s="162"/>
      <c r="AJ16" s="170"/>
      <c r="AK16" s="172"/>
      <c r="AL16" s="170"/>
    </row>
    <row r="17" spans="2:38" s="28" customFormat="1">
      <c r="B17" s="11" t="s">
        <v>16</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76"/>
      <c r="AG17" s="13" t="s">
        <v>27</v>
      </c>
      <c r="AH17" s="27">
        <f>COUNTIF(C17:AG17,"●")</f>
        <v>1</v>
      </c>
      <c r="AI17" s="174">
        <v>5</v>
      </c>
      <c r="AJ17" s="176"/>
      <c r="AK17" s="90"/>
      <c r="AL17" s="88"/>
    </row>
    <row r="18" spans="2:38" s="28" customFormat="1" ht="14.25" thickBot="1">
      <c r="B18" s="77" t="s">
        <v>64</v>
      </c>
      <c r="C18" s="30"/>
      <c r="D18" s="30"/>
      <c r="E18" s="31"/>
      <c r="F18" s="31"/>
      <c r="G18" s="32"/>
      <c r="H18" s="32"/>
      <c r="I18" s="30"/>
      <c r="J18" s="30"/>
      <c r="K18" s="30"/>
      <c r="L18" s="31"/>
      <c r="M18" s="31"/>
      <c r="N18" s="30"/>
      <c r="O18" s="30"/>
      <c r="P18" s="30"/>
      <c r="Q18" s="30"/>
      <c r="R18" s="30"/>
      <c r="S18" s="31"/>
      <c r="T18" s="31"/>
      <c r="U18" s="30"/>
      <c r="V18" s="30"/>
      <c r="W18" s="30"/>
      <c r="X18" s="30"/>
      <c r="Y18" s="30"/>
      <c r="Z18" s="31"/>
      <c r="AA18" s="31"/>
      <c r="AB18" s="30"/>
      <c r="AC18" s="30"/>
      <c r="AD18" s="30"/>
      <c r="AE18" s="30"/>
      <c r="AF18" s="30"/>
      <c r="AG18" s="31"/>
      <c r="AH18" s="34">
        <f>COUNTIF(C18:AG18,"●")</f>
        <v>0</v>
      </c>
      <c r="AI18" s="175"/>
      <c r="AJ18" s="177"/>
      <c r="AK18" s="91"/>
      <c r="AL18" s="89"/>
    </row>
    <row r="19" spans="2:38" ht="14.25" thickBot="1"/>
    <row r="20" spans="2:38" ht="13.5" customHeight="1">
      <c r="B20" s="10" t="s">
        <v>3</v>
      </c>
      <c r="C20" s="155">
        <v>6</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210"/>
      <c r="AH20" s="157" t="s">
        <v>4</v>
      </c>
      <c r="AI20" s="160" t="s">
        <v>5</v>
      </c>
      <c r="AJ20" s="163" t="s">
        <v>69</v>
      </c>
      <c r="AK20" s="164"/>
      <c r="AL20" s="165"/>
    </row>
    <row r="21" spans="2:38">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6"/>
      <c r="AH21" s="158"/>
      <c r="AI21" s="161"/>
      <c r="AJ21" s="166"/>
      <c r="AK21" s="167"/>
      <c r="AL21" s="168"/>
    </row>
    <row r="22" spans="2:38" ht="13.5" customHeight="1">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6"/>
      <c r="AH22" s="158"/>
      <c r="AI22" s="161"/>
      <c r="AJ22" s="169" t="s">
        <v>70</v>
      </c>
      <c r="AK22" s="171" t="s">
        <v>71</v>
      </c>
      <c r="AL22" s="173" t="s">
        <v>72</v>
      </c>
    </row>
    <row r="23" spans="2:38" s="25" customFormat="1" ht="99.95" customHeight="1">
      <c r="B23" s="20" t="s">
        <v>15</v>
      </c>
      <c r="C23" s="23"/>
      <c r="D23" s="22"/>
      <c r="E23" s="22"/>
      <c r="F23" s="22"/>
      <c r="G23" s="22"/>
      <c r="H23" s="22"/>
      <c r="I23" s="23"/>
      <c r="J23" s="23"/>
      <c r="K23" s="22"/>
      <c r="L23" s="22"/>
      <c r="M23" s="22"/>
      <c r="N23" s="22"/>
      <c r="O23" s="22"/>
      <c r="P23" s="23"/>
      <c r="Q23" s="23"/>
      <c r="R23" s="22"/>
      <c r="S23" s="22"/>
      <c r="T23" s="22"/>
      <c r="U23" s="22"/>
      <c r="V23" s="22"/>
      <c r="W23" s="23"/>
      <c r="X23" s="23"/>
      <c r="Y23" s="22"/>
      <c r="Z23" s="22"/>
      <c r="AA23" s="22"/>
      <c r="AB23" s="22"/>
      <c r="AC23" s="56"/>
      <c r="AD23" s="23"/>
      <c r="AE23" s="23"/>
      <c r="AF23" s="22"/>
      <c r="AG23" s="21"/>
      <c r="AH23" s="159"/>
      <c r="AI23" s="162"/>
      <c r="AJ23" s="170"/>
      <c r="AK23" s="172"/>
      <c r="AL23" s="170"/>
    </row>
    <row r="24" spans="2:38" s="28" customFormat="1">
      <c r="B24" s="11" t="s">
        <v>16</v>
      </c>
      <c r="C24" s="13" t="s">
        <v>27</v>
      </c>
      <c r="D24" s="12"/>
      <c r="E24" s="12"/>
      <c r="F24" s="12"/>
      <c r="G24" s="12"/>
      <c r="H24" s="12"/>
      <c r="I24" s="13" t="s">
        <v>27</v>
      </c>
      <c r="J24" s="13" t="s">
        <v>27</v>
      </c>
      <c r="K24" s="12"/>
      <c r="L24" s="12"/>
      <c r="M24" s="12"/>
      <c r="N24" s="12"/>
      <c r="O24" s="12"/>
      <c r="P24" s="13" t="s">
        <v>27</v>
      </c>
      <c r="Q24" s="13" t="s">
        <v>27</v>
      </c>
      <c r="R24" s="12"/>
      <c r="S24" s="12"/>
      <c r="T24" s="12"/>
      <c r="U24" s="12"/>
      <c r="V24" s="12"/>
      <c r="W24" s="13" t="s">
        <v>27</v>
      </c>
      <c r="X24" s="13" t="s">
        <v>27</v>
      </c>
      <c r="Y24" s="12"/>
      <c r="Z24" s="12"/>
      <c r="AA24" s="12"/>
      <c r="AB24" s="12"/>
      <c r="AC24" s="12"/>
      <c r="AD24" s="13" t="s">
        <v>27</v>
      </c>
      <c r="AE24" s="13" t="s">
        <v>27</v>
      </c>
      <c r="AF24" s="12"/>
      <c r="AG24" s="26"/>
      <c r="AH24" s="27">
        <f>COUNTIF(C24:AG24,"●")</f>
        <v>9</v>
      </c>
      <c r="AI24" s="174">
        <v>30</v>
      </c>
      <c r="AJ24" s="176"/>
      <c r="AK24" s="90"/>
      <c r="AL24" s="88"/>
    </row>
    <row r="25" spans="2:38" s="28" customFormat="1" ht="14.25" thickBot="1">
      <c r="B25" s="77" t="s">
        <v>64</v>
      </c>
      <c r="C25" s="31"/>
      <c r="D25" s="30"/>
      <c r="E25" s="30"/>
      <c r="F25" s="30"/>
      <c r="G25" s="30"/>
      <c r="H25" s="30"/>
      <c r="I25" s="31"/>
      <c r="J25" s="31"/>
      <c r="K25" s="30"/>
      <c r="L25" s="30"/>
      <c r="M25" s="30"/>
      <c r="N25" s="30"/>
      <c r="O25" s="30"/>
      <c r="P25" s="31"/>
      <c r="Q25" s="31"/>
      <c r="R25" s="30"/>
      <c r="S25" s="30"/>
      <c r="T25" s="30"/>
      <c r="U25" s="30"/>
      <c r="V25" s="30"/>
      <c r="W25" s="31"/>
      <c r="X25" s="31"/>
      <c r="Y25" s="30"/>
      <c r="Z25" s="30"/>
      <c r="AA25" s="30"/>
      <c r="AB25" s="30"/>
      <c r="AC25" s="30"/>
      <c r="AD25" s="31"/>
      <c r="AE25" s="31"/>
      <c r="AF25" s="30"/>
      <c r="AG25" s="29"/>
      <c r="AH25" s="34">
        <f>COUNTIF(C25:AG25,"●")</f>
        <v>0</v>
      </c>
      <c r="AI25" s="175"/>
      <c r="AJ25" s="177"/>
      <c r="AK25" s="91"/>
      <c r="AL25" s="89"/>
    </row>
    <row r="26" spans="2:38" ht="14.25" thickBot="1"/>
    <row r="27" spans="2:38"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38">
      <c r="B28" s="11" t="s">
        <v>6</v>
      </c>
      <c r="C28" s="26">
        <v>1</v>
      </c>
      <c r="D28" s="12">
        <f t="shared" ref="D28:AG28" si="3">+C28+1</f>
        <v>2</v>
      </c>
      <c r="E28" s="12">
        <f t="shared" si="3"/>
        <v>3</v>
      </c>
      <c r="F28" s="12">
        <f t="shared" si="3"/>
        <v>4</v>
      </c>
      <c r="G28" s="13">
        <f t="shared" si="3"/>
        <v>5</v>
      </c>
      <c r="H28" s="13">
        <f t="shared" si="3"/>
        <v>6</v>
      </c>
      <c r="I28" s="12">
        <f t="shared" si="3"/>
        <v>7</v>
      </c>
      <c r="J28" s="26">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58"/>
      <c r="AI28" s="161"/>
      <c r="AJ28" s="166"/>
      <c r="AK28" s="167"/>
      <c r="AL28" s="168"/>
    </row>
    <row r="29" spans="2:38" ht="13.5" customHeight="1">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58"/>
      <c r="AI29" s="161"/>
      <c r="AJ29" s="169" t="s">
        <v>70</v>
      </c>
      <c r="AK29" s="171" t="s">
        <v>71</v>
      </c>
      <c r="AL29" s="173" t="s">
        <v>72</v>
      </c>
    </row>
    <row r="30" spans="2:38" s="25" customFormat="1" ht="99.95" customHeight="1">
      <c r="B30" s="20" t="s">
        <v>15</v>
      </c>
      <c r="C30" s="21"/>
      <c r="D30" s="22"/>
      <c r="E30" s="22"/>
      <c r="F30" s="56"/>
      <c r="G30" s="23"/>
      <c r="H30" s="23"/>
      <c r="I30" s="22"/>
      <c r="J30" s="22"/>
      <c r="K30" s="22"/>
      <c r="L30" s="22"/>
      <c r="M30" s="22"/>
      <c r="N30" s="23"/>
      <c r="O30" s="23"/>
      <c r="P30" s="22"/>
      <c r="Q30" s="22"/>
      <c r="R30" s="22"/>
      <c r="S30" s="22"/>
      <c r="T30" s="22"/>
      <c r="U30" s="23"/>
      <c r="V30" s="23"/>
      <c r="W30" s="113" t="s">
        <v>87</v>
      </c>
      <c r="X30" s="22"/>
      <c r="Y30" s="22"/>
      <c r="Z30" s="22"/>
      <c r="AA30" s="22"/>
      <c r="AB30" s="23"/>
      <c r="AC30" s="23"/>
      <c r="AD30" s="22"/>
      <c r="AE30" s="22"/>
      <c r="AF30" s="22"/>
      <c r="AG30" s="22"/>
      <c r="AH30" s="159"/>
      <c r="AI30" s="162"/>
      <c r="AJ30" s="170"/>
      <c r="AK30" s="172"/>
      <c r="AL30" s="170"/>
    </row>
    <row r="31" spans="2:38" s="28" customFormat="1">
      <c r="B31" s="11" t="s">
        <v>16</v>
      </c>
      <c r="C31" s="26"/>
      <c r="D31" s="12"/>
      <c r="E31" s="12"/>
      <c r="F31" s="12"/>
      <c r="G31" s="13" t="s">
        <v>27</v>
      </c>
      <c r="H31" s="13" t="s">
        <v>27</v>
      </c>
      <c r="I31" s="12"/>
      <c r="J31" s="12"/>
      <c r="K31" s="12"/>
      <c r="L31" s="12"/>
      <c r="M31" s="12"/>
      <c r="N31" s="13" t="s">
        <v>27</v>
      </c>
      <c r="O31" s="13" t="s">
        <v>27</v>
      </c>
      <c r="P31" s="12"/>
      <c r="Q31" s="12"/>
      <c r="R31" s="12"/>
      <c r="S31" s="12"/>
      <c r="T31" s="12"/>
      <c r="U31" s="13" t="s">
        <v>27</v>
      </c>
      <c r="V31" s="13" t="s">
        <v>27</v>
      </c>
      <c r="W31" s="14" t="s">
        <v>27</v>
      </c>
      <c r="X31" s="12"/>
      <c r="Y31" s="12"/>
      <c r="Z31" s="12"/>
      <c r="AA31" s="12"/>
      <c r="AB31" s="13" t="s">
        <v>27</v>
      </c>
      <c r="AC31" s="13" t="s">
        <v>27</v>
      </c>
      <c r="AD31" s="12"/>
      <c r="AE31" s="12"/>
      <c r="AF31" s="12"/>
      <c r="AG31" s="12"/>
      <c r="AH31" s="27">
        <f>COUNTIF(C31:AG31,"●")</f>
        <v>9</v>
      </c>
      <c r="AI31" s="174">
        <v>31</v>
      </c>
      <c r="AJ31" s="176"/>
      <c r="AK31" s="90"/>
      <c r="AL31" s="88"/>
    </row>
    <row r="32" spans="2:38" s="28" customFormat="1" ht="14.25" thickBot="1">
      <c r="B32" s="77" t="s">
        <v>64</v>
      </c>
      <c r="C32" s="29"/>
      <c r="D32" s="30"/>
      <c r="E32" s="30"/>
      <c r="F32" s="30"/>
      <c r="G32" s="31"/>
      <c r="H32" s="31"/>
      <c r="I32" s="30"/>
      <c r="J32" s="30"/>
      <c r="K32" s="30"/>
      <c r="L32" s="30"/>
      <c r="M32" s="30"/>
      <c r="N32" s="31"/>
      <c r="O32" s="31"/>
      <c r="P32" s="30"/>
      <c r="Q32" s="30"/>
      <c r="R32" s="30"/>
      <c r="S32" s="30"/>
      <c r="T32" s="30"/>
      <c r="U32" s="31"/>
      <c r="V32" s="31"/>
      <c r="W32" s="32"/>
      <c r="X32" s="30"/>
      <c r="Y32" s="30"/>
      <c r="Z32" s="30"/>
      <c r="AA32" s="30"/>
      <c r="AB32" s="31"/>
      <c r="AC32" s="31"/>
      <c r="AD32" s="30"/>
      <c r="AE32" s="30"/>
      <c r="AF32" s="30"/>
      <c r="AG32" s="30"/>
      <c r="AH32" s="34">
        <f>COUNTIF(C32:AG32,"●")</f>
        <v>0</v>
      </c>
      <c r="AI32" s="175"/>
      <c r="AJ32" s="177"/>
      <c r="AK32" s="91"/>
      <c r="AL32" s="89"/>
    </row>
    <row r="33" spans="2:38" ht="14.25" thickBot="1"/>
    <row r="34" spans="2:38" ht="13.5" customHeight="1">
      <c r="B34" s="10" t="s">
        <v>3</v>
      </c>
      <c r="C34" s="155">
        <v>8</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210"/>
      <c r="AH34" s="157" t="s">
        <v>4</v>
      </c>
      <c r="AI34" s="160" t="s">
        <v>5</v>
      </c>
      <c r="AJ34" s="163" t="s">
        <v>69</v>
      </c>
      <c r="AK34" s="164"/>
      <c r="AL34" s="165"/>
    </row>
    <row r="35" spans="2:38">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6">
        <f t="shared" si="4"/>
        <v>26</v>
      </c>
      <c r="AC35" s="12">
        <f t="shared" si="4"/>
        <v>27</v>
      </c>
      <c r="AD35" s="12">
        <f t="shared" si="4"/>
        <v>28</v>
      </c>
      <c r="AE35" s="12">
        <f t="shared" si="4"/>
        <v>29</v>
      </c>
      <c r="AF35" s="13">
        <f t="shared" si="4"/>
        <v>30</v>
      </c>
      <c r="AG35" s="13">
        <f t="shared" si="4"/>
        <v>31</v>
      </c>
      <c r="AH35" s="158"/>
      <c r="AI35" s="161"/>
      <c r="AJ35" s="166"/>
      <c r="AK35" s="167"/>
      <c r="AL35" s="168"/>
    </row>
    <row r="36" spans="2:38" ht="13.5" customHeight="1">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58"/>
      <c r="AI36" s="161"/>
      <c r="AJ36" s="169" t="s">
        <v>70</v>
      </c>
      <c r="AK36" s="171" t="s">
        <v>71</v>
      </c>
      <c r="AL36" s="173" t="s">
        <v>72</v>
      </c>
    </row>
    <row r="37" spans="2:38" s="25" customFormat="1" ht="99.95" customHeight="1">
      <c r="B37" s="20" t="s">
        <v>15</v>
      </c>
      <c r="C37" s="22"/>
      <c r="D37" s="23"/>
      <c r="E37" s="23"/>
      <c r="F37" s="22"/>
      <c r="G37" s="22"/>
      <c r="H37" s="22"/>
      <c r="I37" s="22"/>
      <c r="J37" s="22"/>
      <c r="K37" s="23"/>
      <c r="L37" s="23"/>
      <c r="M37" s="113" t="s">
        <v>88</v>
      </c>
      <c r="N37" s="35"/>
      <c r="O37" s="22" t="s">
        <v>19</v>
      </c>
      <c r="P37" s="22" t="s">
        <v>20</v>
      </c>
      <c r="Q37" s="22" t="s">
        <v>20</v>
      </c>
      <c r="R37" s="23"/>
      <c r="S37" s="23"/>
      <c r="T37" s="22"/>
      <c r="U37" s="22"/>
      <c r="V37" s="22"/>
      <c r="W37" s="22"/>
      <c r="X37" s="22"/>
      <c r="Y37" s="23"/>
      <c r="Z37" s="23"/>
      <c r="AA37" s="22"/>
      <c r="AB37" s="21"/>
      <c r="AC37" s="22"/>
      <c r="AD37" s="22"/>
      <c r="AE37" s="22"/>
      <c r="AF37" s="23"/>
      <c r="AG37" s="23"/>
      <c r="AH37" s="159"/>
      <c r="AI37" s="162"/>
      <c r="AJ37" s="170"/>
      <c r="AK37" s="172"/>
      <c r="AL37" s="170"/>
    </row>
    <row r="38" spans="2:38" s="28" customFormat="1">
      <c r="B38" s="11" t="s">
        <v>16</v>
      </c>
      <c r="C38" s="12"/>
      <c r="D38" s="13" t="s">
        <v>27</v>
      </c>
      <c r="E38" s="13" t="s">
        <v>27</v>
      </c>
      <c r="F38" s="12"/>
      <c r="G38" s="12"/>
      <c r="H38" s="12"/>
      <c r="I38" s="12"/>
      <c r="J38" s="12"/>
      <c r="K38" s="13" t="s">
        <v>27</v>
      </c>
      <c r="L38" s="13" t="s">
        <v>27</v>
      </c>
      <c r="M38" s="14" t="s">
        <v>27</v>
      </c>
      <c r="N38" s="12"/>
      <c r="O38" s="38"/>
      <c r="P38" s="38"/>
      <c r="Q38" s="38"/>
      <c r="R38" s="13" t="s">
        <v>27</v>
      </c>
      <c r="S38" s="13" t="s">
        <v>27</v>
      </c>
      <c r="T38" s="12"/>
      <c r="U38" s="12"/>
      <c r="V38" s="12"/>
      <c r="W38" s="12"/>
      <c r="X38" s="12"/>
      <c r="Y38" s="13" t="s">
        <v>27</v>
      </c>
      <c r="Z38" s="13" t="s">
        <v>27</v>
      </c>
      <c r="AA38" s="12"/>
      <c r="AB38" s="26"/>
      <c r="AC38" s="12"/>
      <c r="AD38" s="12"/>
      <c r="AE38" s="12"/>
      <c r="AF38" s="13" t="s">
        <v>27</v>
      </c>
      <c r="AG38" s="13" t="s">
        <v>27</v>
      </c>
      <c r="AH38" s="27">
        <f>COUNTIF(C38:AG38,"●")</f>
        <v>11</v>
      </c>
      <c r="AI38" s="174">
        <v>28</v>
      </c>
      <c r="AJ38" s="176"/>
      <c r="AK38" s="90"/>
      <c r="AL38" s="88"/>
    </row>
    <row r="39" spans="2:38" s="28" customFormat="1" ht="14.25" thickBot="1">
      <c r="B39" s="77" t="s">
        <v>64</v>
      </c>
      <c r="C39" s="30"/>
      <c r="D39" s="31"/>
      <c r="E39" s="31"/>
      <c r="F39" s="30"/>
      <c r="G39" s="30"/>
      <c r="H39" s="30"/>
      <c r="I39" s="30"/>
      <c r="J39" s="30"/>
      <c r="K39" s="31"/>
      <c r="L39" s="31"/>
      <c r="M39" s="32"/>
      <c r="N39" s="30"/>
      <c r="O39" s="39"/>
      <c r="P39" s="39"/>
      <c r="Q39" s="39"/>
      <c r="R39" s="31"/>
      <c r="S39" s="31"/>
      <c r="T39" s="30"/>
      <c r="U39" s="30"/>
      <c r="V39" s="30"/>
      <c r="W39" s="30"/>
      <c r="X39" s="30"/>
      <c r="Y39" s="31"/>
      <c r="Z39" s="31"/>
      <c r="AA39" s="30"/>
      <c r="AB39" s="29"/>
      <c r="AC39" s="30"/>
      <c r="AD39" s="30"/>
      <c r="AE39" s="30"/>
      <c r="AF39" s="31"/>
      <c r="AG39" s="31"/>
      <c r="AH39" s="34">
        <f>COUNTIF(C39:AG39,"●")</f>
        <v>0</v>
      </c>
      <c r="AI39" s="175"/>
      <c r="AJ39" s="177"/>
      <c r="AK39" s="91"/>
      <c r="AL39" s="89"/>
    </row>
    <row r="40" spans="2:38" ht="14.25" thickBot="1"/>
    <row r="41" spans="2:38" ht="13.5" customHeight="1">
      <c r="B41" s="10" t="s">
        <v>3</v>
      </c>
      <c r="C41" s="155">
        <v>9</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210"/>
      <c r="AH41" s="157" t="s">
        <v>4</v>
      </c>
      <c r="AI41" s="160" t="s">
        <v>5</v>
      </c>
      <c r="AJ41" s="163" t="s">
        <v>69</v>
      </c>
      <c r="AK41" s="164"/>
      <c r="AL41" s="165"/>
    </row>
    <row r="42" spans="2:38">
      <c r="B42" s="11" t="s">
        <v>6</v>
      </c>
      <c r="C42" s="12">
        <v>1</v>
      </c>
      <c r="D42" s="26">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6">
        <f t="shared" si="5"/>
        <v>30</v>
      </c>
      <c r="AG42" s="26"/>
      <c r="AH42" s="158"/>
      <c r="AI42" s="161"/>
      <c r="AJ42" s="166"/>
      <c r="AK42" s="167"/>
      <c r="AL42" s="168"/>
    </row>
    <row r="43" spans="2:38" ht="13.5" customHeight="1">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6"/>
      <c r="AH43" s="158"/>
      <c r="AI43" s="161"/>
      <c r="AJ43" s="169" t="s">
        <v>70</v>
      </c>
      <c r="AK43" s="171" t="s">
        <v>71</v>
      </c>
      <c r="AL43" s="173" t="s">
        <v>72</v>
      </c>
    </row>
    <row r="44" spans="2:38" s="25" customFormat="1" ht="99.95" customHeight="1">
      <c r="B44" s="20" t="s">
        <v>15</v>
      </c>
      <c r="C44" s="22"/>
      <c r="D44" s="22"/>
      <c r="E44" s="22"/>
      <c r="F44" s="22"/>
      <c r="G44" s="22"/>
      <c r="H44" s="23"/>
      <c r="I44" s="23"/>
      <c r="J44" s="22"/>
      <c r="K44" s="22"/>
      <c r="L44" s="22"/>
      <c r="M44" s="22"/>
      <c r="N44" s="22"/>
      <c r="O44" s="23"/>
      <c r="P44" s="23"/>
      <c r="Q44" s="113" t="s">
        <v>89</v>
      </c>
      <c r="R44" s="22"/>
      <c r="S44" s="22"/>
      <c r="T44" s="22"/>
      <c r="U44" s="22"/>
      <c r="V44" s="23"/>
      <c r="W44" s="23"/>
      <c r="X44" s="22"/>
      <c r="Y44" s="113" t="s">
        <v>90</v>
      </c>
      <c r="Z44" s="22"/>
      <c r="AA44" s="22"/>
      <c r="AB44" s="22"/>
      <c r="AC44" s="23"/>
      <c r="AD44" s="23"/>
      <c r="AE44" s="22"/>
      <c r="AF44" s="21"/>
      <c r="AG44" s="21"/>
      <c r="AH44" s="159"/>
      <c r="AI44" s="162"/>
      <c r="AJ44" s="170"/>
      <c r="AK44" s="172"/>
      <c r="AL44" s="170"/>
    </row>
    <row r="45" spans="2:38" s="28" customFormat="1">
      <c r="B45" s="11" t="s">
        <v>16</v>
      </c>
      <c r="C45" s="12"/>
      <c r="D45" s="12"/>
      <c r="E45" s="12"/>
      <c r="F45" s="12"/>
      <c r="G45" s="12"/>
      <c r="H45" s="13" t="s">
        <v>27</v>
      </c>
      <c r="I45" s="13" t="s">
        <v>27</v>
      </c>
      <c r="J45" s="12"/>
      <c r="K45" s="12"/>
      <c r="L45" s="12"/>
      <c r="M45" s="12"/>
      <c r="N45" s="12"/>
      <c r="O45" s="13" t="s">
        <v>27</v>
      </c>
      <c r="P45" s="13" t="s">
        <v>27</v>
      </c>
      <c r="Q45" s="14" t="s">
        <v>27</v>
      </c>
      <c r="R45" s="12"/>
      <c r="S45" s="12"/>
      <c r="T45" s="12"/>
      <c r="U45" s="12"/>
      <c r="V45" s="13" t="s">
        <v>27</v>
      </c>
      <c r="W45" s="13" t="s">
        <v>27</v>
      </c>
      <c r="X45" s="12"/>
      <c r="Y45" s="14" t="s">
        <v>27</v>
      </c>
      <c r="Z45" s="12"/>
      <c r="AA45" s="12"/>
      <c r="AB45" s="12"/>
      <c r="AC45" s="13" t="s">
        <v>27</v>
      </c>
      <c r="AD45" s="13" t="s">
        <v>27</v>
      </c>
      <c r="AE45" s="12"/>
      <c r="AF45" s="26"/>
      <c r="AG45" s="26"/>
      <c r="AH45" s="27">
        <f>COUNTIF(C45:AG45,"●")</f>
        <v>10</v>
      </c>
      <c r="AI45" s="174">
        <v>30</v>
      </c>
      <c r="AJ45" s="176"/>
      <c r="AK45" s="90"/>
      <c r="AL45" s="88"/>
    </row>
    <row r="46" spans="2:38" s="28" customFormat="1" ht="14.25" thickBot="1">
      <c r="B46" s="77" t="s">
        <v>64</v>
      </c>
      <c r="C46" s="30"/>
      <c r="D46" s="30"/>
      <c r="E46" s="30"/>
      <c r="F46" s="30"/>
      <c r="G46" s="30"/>
      <c r="H46" s="31"/>
      <c r="I46" s="31"/>
      <c r="J46" s="30"/>
      <c r="K46" s="30"/>
      <c r="L46" s="30"/>
      <c r="M46" s="30"/>
      <c r="N46" s="30"/>
      <c r="O46" s="31"/>
      <c r="P46" s="31"/>
      <c r="Q46" s="32"/>
      <c r="R46" s="30"/>
      <c r="S46" s="30"/>
      <c r="T46" s="30"/>
      <c r="U46" s="30"/>
      <c r="V46" s="31"/>
      <c r="W46" s="31"/>
      <c r="X46" s="30"/>
      <c r="Y46" s="32"/>
      <c r="Z46" s="30"/>
      <c r="AA46" s="30"/>
      <c r="AB46" s="30"/>
      <c r="AC46" s="31"/>
      <c r="AD46" s="31"/>
      <c r="AE46" s="30"/>
      <c r="AF46" s="29"/>
      <c r="AG46" s="29"/>
      <c r="AH46" s="34">
        <f>COUNTIF(C46:AG46,"●")</f>
        <v>0</v>
      </c>
      <c r="AI46" s="175"/>
      <c r="AJ46" s="177"/>
      <c r="AK46" s="91"/>
      <c r="AL46" s="89"/>
    </row>
    <row r="47" spans="2:38" ht="14.25" thickBot="1"/>
    <row r="48" spans="2:38" ht="13.5" customHeight="1">
      <c r="B48" s="10" t="s">
        <v>3</v>
      </c>
      <c r="C48" s="155">
        <v>10</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210"/>
      <c r="AH48" s="157" t="s">
        <v>4</v>
      </c>
      <c r="AI48" s="160" t="s">
        <v>5</v>
      </c>
      <c r="AJ48" s="163" t="s">
        <v>69</v>
      </c>
      <c r="AK48" s="164"/>
      <c r="AL48" s="165"/>
    </row>
    <row r="49" spans="2:38">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58"/>
      <c r="AI49" s="161"/>
      <c r="AJ49" s="166"/>
      <c r="AK49" s="167"/>
      <c r="AL49" s="168"/>
    </row>
    <row r="50" spans="2:38" ht="13.5" customHeight="1">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58"/>
      <c r="AI50" s="161"/>
      <c r="AJ50" s="169" t="s">
        <v>70</v>
      </c>
      <c r="AK50" s="171" t="s">
        <v>71</v>
      </c>
      <c r="AL50" s="173" t="s">
        <v>72</v>
      </c>
    </row>
    <row r="51" spans="2:38" s="25" customFormat="1" ht="99.95" customHeight="1">
      <c r="B51" s="20" t="s">
        <v>15</v>
      </c>
      <c r="C51" s="22"/>
      <c r="D51" s="22"/>
      <c r="E51" s="22"/>
      <c r="F51" s="23"/>
      <c r="G51" s="23"/>
      <c r="H51" s="22"/>
      <c r="I51" s="22"/>
      <c r="J51" s="22"/>
      <c r="K51" s="22"/>
      <c r="L51" s="22"/>
      <c r="M51" s="23"/>
      <c r="N51" s="23"/>
      <c r="O51" s="113" t="s">
        <v>91</v>
      </c>
      <c r="P51" s="22"/>
      <c r="Q51" s="22"/>
      <c r="R51" s="22"/>
      <c r="S51" s="22" t="s">
        <v>29</v>
      </c>
      <c r="T51" s="23" t="s">
        <v>29</v>
      </c>
      <c r="U51" s="23" t="s">
        <v>29</v>
      </c>
      <c r="V51" s="22" t="s">
        <v>29</v>
      </c>
      <c r="W51" s="22" t="s">
        <v>29</v>
      </c>
      <c r="X51" s="22" t="s">
        <v>29</v>
      </c>
      <c r="Y51" s="22" t="s">
        <v>29</v>
      </c>
      <c r="Z51" s="22" t="s">
        <v>30</v>
      </c>
      <c r="AA51" s="23" t="s">
        <v>30</v>
      </c>
      <c r="AB51" s="23" t="s">
        <v>29</v>
      </c>
      <c r="AC51" s="22" t="s">
        <v>30</v>
      </c>
      <c r="AD51" s="22" t="s">
        <v>30</v>
      </c>
      <c r="AE51" s="22" t="s">
        <v>30</v>
      </c>
      <c r="AF51" s="22" t="s">
        <v>30</v>
      </c>
      <c r="AG51" s="22"/>
      <c r="AH51" s="159"/>
      <c r="AI51" s="162"/>
      <c r="AJ51" s="170"/>
      <c r="AK51" s="172"/>
      <c r="AL51" s="170"/>
    </row>
    <row r="52" spans="2:38" s="28" customFormat="1">
      <c r="B52" s="11" t="s">
        <v>16</v>
      </c>
      <c r="C52" s="12"/>
      <c r="D52" s="12"/>
      <c r="E52" s="12"/>
      <c r="F52" s="13" t="s">
        <v>27</v>
      </c>
      <c r="G52" s="13" t="s">
        <v>27</v>
      </c>
      <c r="H52" s="12"/>
      <c r="I52" s="12"/>
      <c r="J52" s="12"/>
      <c r="K52" s="12"/>
      <c r="L52" s="12"/>
      <c r="M52" s="13" t="s">
        <v>27</v>
      </c>
      <c r="N52" s="13" t="s">
        <v>27</v>
      </c>
      <c r="O52" s="14" t="s">
        <v>27</v>
      </c>
      <c r="P52" s="12"/>
      <c r="Q52" s="12"/>
      <c r="R52" s="12"/>
      <c r="S52" s="38"/>
      <c r="T52" s="40"/>
      <c r="U52" s="40"/>
      <c r="V52" s="38"/>
      <c r="W52" s="38"/>
      <c r="X52" s="38"/>
      <c r="Y52" s="38"/>
      <c r="Z52" s="38"/>
      <c r="AA52" s="40"/>
      <c r="AB52" s="40"/>
      <c r="AC52" s="38"/>
      <c r="AD52" s="38"/>
      <c r="AE52" s="38"/>
      <c r="AF52" s="38"/>
      <c r="AG52" s="12"/>
      <c r="AH52" s="27">
        <f>COUNTIF(C52:AG52,"●")</f>
        <v>5</v>
      </c>
      <c r="AI52" s="174">
        <v>17</v>
      </c>
      <c r="AJ52" s="176"/>
      <c r="AK52" s="90"/>
      <c r="AL52" s="88"/>
    </row>
    <row r="53" spans="2:38" s="28" customFormat="1" ht="14.25" thickBot="1">
      <c r="B53" s="77" t="s">
        <v>64</v>
      </c>
      <c r="C53" s="30"/>
      <c r="D53" s="30"/>
      <c r="E53" s="30"/>
      <c r="F53" s="31"/>
      <c r="G53" s="31"/>
      <c r="H53" s="30"/>
      <c r="I53" s="30"/>
      <c r="J53" s="30"/>
      <c r="K53" s="30"/>
      <c r="L53" s="30"/>
      <c r="M53" s="31"/>
      <c r="N53" s="31"/>
      <c r="O53" s="32"/>
      <c r="P53" s="30"/>
      <c r="Q53" s="30"/>
      <c r="R53" s="30"/>
      <c r="S53" s="39"/>
      <c r="T53" s="41"/>
      <c r="U53" s="41"/>
      <c r="V53" s="39"/>
      <c r="W53" s="39"/>
      <c r="X53" s="39"/>
      <c r="Y53" s="39"/>
      <c r="Z53" s="39"/>
      <c r="AA53" s="41"/>
      <c r="AB53" s="41"/>
      <c r="AC53" s="39"/>
      <c r="AD53" s="39"/>
      <c r="AE53" s="39"/>
      <c r="AF53" s="39"/>
      <c r="AG53" s="30"/>
      <c r="AH53" s="34">
        <f>COUNTIF(C53:AG53,"●")</f>
        <v>0</v>
      </c>
      <c r="AI53" s="175"/>
      <c r="AJ53" s="177"/>
      <c r="AK53" s="91"/>
      <c r="AL53" s="89"/>
    </row>
    <row r="54" spans="2:38" ht="14.25" thickBot="1"/>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6">
        <f t="shared" si="7"/>
        <v>11</v>
      </c>
      <c r="N56" s="12">
        <f t="shared" si="7"/>
        <v>12</v>
      </c>
      <c r="O56" s="12">
        <f t="shared" si="7"/>
        <v>13</v>
      </c>
      <c r="P56" s="12">
        <f t="shared" si="7"/>
        <v>14</v>
      </c>
      <c r="Q56" s="13">
        <f t="shared" si="7"/>
        <v>15</v>
      </c>
      <c r="R56" s="13">
        <f t="shared" si="7"/>
        <v>16</v>
      </c>
      <c r="S56" s="12">
        <f t="shared" si="7"/>
        <v>17</v>
      </c>
      <c r="T56" s="26">
        <f t="shared" si="7"/>
        <v>18</v>
      </c>
      <c r="U56" s="12">
        <f t="shared" si="7"/>
        <v>19</v>
      </c>
      <c r="V56" s="12">
        <f t="shared" si="7"/>
        <v>20</v>
      </c>
      <c r="W56" s="12">
        <f t="shared" si="7"/>
        <v>21</v>
      </c>
      <c r="X56" s="13">
        <f t="shared" si="7"/>
        <v>22</v>
      </c>
      <c r="Y56" s="13">
        <f t="shared" si="7"/>
        <v>23</v>
      </c>
      <c r="Z56" s="14">
        <f t="shared" si="7"/>
        <v>24</v>
      </c>
      <c r="AA56" s="26">
        <f t="shared" si="7"/>
        <v>25</v>
      </c>
      <c r="AB56" s="12">
        <f t="shared" si="7"/>
        <v>26</v>
      </c>
      <c r="AC56" s="12">
        <f t="shared" si="7"/>
        <v>27</v>
      </c>
      <c r="AD56" s="12">
        <f t="shared" si="7"/>
        <v>28</v>
      </c>
      <c r="AE56" s="13">
        <f t="shared" si="7"/>
        <v>29</v>
      </c>
      <c r="AF56" s="13">
        <f t="shared" si="7"/>
        <v>30</v>
      </c>
      <c r="AG56" s="26"/>
      <c r="AH56" s="158"/>
      <c r="AI56" s="161"/>
      <c r="AJ56" s="166"/>
      <c r="AK56" s="167"/>
      <c r="AL56" s="168"/>
    </row>
    <row r="57" spans="2:38" ht="13.5" customHeight="1">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6"/>
      <c r="AH57" s="158"/>
      <c r="AI57" s="161"/>
      <c r="AJ57" s="169" t="s">
        <v>70</v>
      </c>
      <c r="AK57" s="171" t="s">
        <v>71</v>
      </c>
      <c r="AL57" s="173" t="s">
        <v>72</v>
      </c>
    </row>
    <row r="58" spans="2:38" s="25" customFormat="1" ht="99.95" customHeight="1">
      <c r="B58" s="20" t="s">
        <v>15</v>
      </c>
      <c r="C58" s="23"/>
      <c r="D58" s="23"/>
      <c r="E58" s="113" t="s">
        <v>92</v>
      </c>
      <c r="F58" s="35"/>
      <c r="G58" s="22"/>
      <c r="H58" s="22"/>
      <c r="I58" s="22"/>
      <c r="J58" s="23"/>
      <c r="K58" s="23"/>
      <c r="L58" s="22"/>
      <c r="M58" s="22"/>
      <c r="N58" s="22"/>
      <c r="O58" s="22"/>
      <c r="P58" s="22"/>
      <c r="Q58" s="23"/>
      <c r="R58" s="23"/>
      <c r="S58" s="22"/>
      <c r="T58" s="22"/>
      <c r="U58" s="22"/>
      <c r="V58" s="22"/>
      <c r="W58" s="22"/>
      <c r="X58" s="23"/>
      <c r="Y58" s="23" t="s">
        <v>21</v>
      </c>
      <c r="Z58" s="113" t="s">
        <v>93</v>
      </c>
      <c r="AA58" s="22"/>
      <c r="AB58" s="22"/>
      <c r="AC58" s="22"/>
      <c r="AD58" s="22"/>
      <c r="AE58" s="23"/>
      <c r="AF58" s="23"/>
      <c r="AG58" s="21"/>
      <c r="AH58" s="159"/>
      <c r="AI58" s="162"/>
      <c r="AJ58" s="170"/>
      <c r="AK58" s="172"/>
      <c r="AL58" s="170"/>
    </row>
    <row r="59" spans="2:38" s="28" customFormat="1">
      <c r="B59" s="11" t="s">
        <v>16</v>
      </c>
      <c r="C59" s="13" t="s">
        <v>27</v>
      </c>
      <c r="D59" s="13" t="s">
        <v>27</v>
      </c>
      <c r="E59" s="14" t="s">
        <v>27</v>
      </c>
      <c r="F59" s="12"/>
      <c r="G59" s="12"/>
      <c r="H59" s="12"/>
      <c r="I59" s="12"/>
      <c r="J59" s="13" t="s">
        <v>27</v>
      </c>
      <c r="K59" s="13" t="s">
        <v>27</v>
      </c>
      <c r="L59" s="12"/>
      <c r="M59" s="12"/>
      <c r="N59" s="12"/>
      <c r="O59" s="12"/>
      <c r="P59" s="12"/>
      <c r="Q59" s="13" t="s">
        <v>27</v>
      </c>
      <c r="R59" s="13" t="s">
        <v>27</v>
      </c>
      <c r="S59" s="12"/>
      <c r="T59" s="12"/>
      <c r="U59" s="12"/>
      <c r="V59" s="12"/>
      <c r="W59" s="12"/>
      <c r="X59" s="13" t="s">
        <v>27</v>
      </c>
      <c r="Y59" s="13" t="s">
        <v>27</v>
      </c>
      <c r="Z59" s="14" t="s">
        <v>27</v>
      </c>
      <c r="AA59" s="12"/>
      <c r="AB59" s="12"/>
      <c r="AC59" s="12"/>
      <c r="AD59" s="12"/>
      <c r="AE59" s="13" t="s">
        <v>27</v>
      </c>
      <c r="AF59" s="13" t="s">
        <v>27</v>
      </c>
      <c r="AG59" s="26"/>
      <c r="AH59" s="27">
        <f>COUNTIF(C59:AG59,"●")</f>
        <v>12</v>
      </c>
      <c r="AI59" s="174">
        <v>30</v>
      </c>
      <c r="AJ59" s="176"/>
      <c r="AK59" s="90"/>
      <c r="AL59" s="88"/>
    </row>
    <row r="60" spans="2:38" s="28" customFormat="1" ht="14.25" thickBot="1">
      <c r="B60" s="77" t="s">
        <v>64</v>
      </c>
      <c r="C60" s="31"/>
      <c r="D60" s="31"/>
      <c r="E60" s="32"/>
      <c r="F60" s="30"/>
      <c r="G60" s="30"/>
      <c r="H60" s="30"/>
      <c r="I60" s="30"/>
      <c r="J60" s="31"/>
      <c r="K60" s="31"/>
      <c r="L60" s="30"/>
      <c r="M60" s="30"/>
      <c r="N60" s="30"/>
      <c r="O60" s="30"/>
      <c r="P60" s="30"/>
      <c r="Q60" s="31"/>
      <c r="R60" s="31"/>
      <c r="S60" s="30"/>
      <c r="T60" s="30"/>
      <c r="U60" s="30"/>
      <c r="V60" s="30"/>
      <c r="W60" s="30"/>
      <c r="X60" s="31"/>
      <c r="Y60" s="31"/>
      <c r="Z60" s="32"/>
      <c r="AA60" s="30"/>
      <c r="AB60" s="30"/>
      <c r="AC60" s="30"/>
      <c r="AD60" s="30"/>
      <c r="AE60" s="31"/>
      <c r="AF60" s="31"/>
      <c r="AG60" s="29"/>
      <c r="AH60" s="34">
        <f>COUNTIF(C60:AG60,"●")</f>
        <v>0</v>
      </c>
      <c r="AI60" s="175"/>
      <c r="AJ60" s="177"/>
      <c r="AK60" s="91"/>
      <c r="AL60" s="89"/>
    </row>
    <row r="61" spans="2:38" ht="14.25" thickBot="1"/>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26">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6">
        <f t="shared" si="8"/>
        <v>30</v>
      </c>
      <c r="AG63" s="26">
        <f t="shared" si="8"/>
        <v>31</v>
      </c>
      <c r="AH63" s="158"/>
      <c r="AI63" s="161"/>
      <c r="AJ63" s="166"/>
      <c r="AK63" s="167"/>
      <c r="AL63" s="168"/>
    </row>
    <row r="64" spans="2:38" ht="13.5" customHeight="1">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58"/>
      <c r="AI64" s="161"/>
      <c r="AJ64" s="169" t="s">
        <v>70</v>
      </c>
      <c r="AK64" s="171" t="s">
        <v>71</v>
      </c>
      <c r="AL64" s="173" t="s">
        <v>72</v>
      </c>
    </row>
    <row r="65" spans="2:38" s="25" customFormat="1" ht="99.95" customHeight="1">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22</v>
      </c>
      <c r="AF65" s="21" t="s">
        <v>22</v>
      </c>
      <c r="AG65" s="21" t="s">
        <v>22</v>
      </c>
      <c r="AH65" s="159"/>
      <c r="AI65" s="162"/>
      <c r="AJ65" s="170"/>
      <c r="AK65" s="172"/>
      <c r="AL65" s="170"/>
    </row>
    <row r="66" spans="2:38" s="28" customFormat="1">
      <c r="B66" s="11" t="s">
        <v>16</v>
      </c>
      <c r="C66" s="12"/>
      <c r="D66" s="26"/>
      <c r="E66" s="12"/>
      <c r="F66" s="12"/>
      <c r="G66" s="12"/>
      <c r="H66" s="13" t="s">
        <v>27</v>
      </c>
      <c r="I66" s="13" t="s">
        <v>27</v>
      </c>
      <c r="J66" s="12"/>
      <c r="K66" s="12"/>
      <c r="L66" s="12"/>
      <c r="M66" s="12"/>
      <c r="N66" s="12"/>
      <c r="O66" s="13" t="s">
        <v>27</v>
      </c>
      <c r="P66" s="13" t="s">
        <v>27</v>
      </c>
      <c r="Q66" s="12"/>
      <c r="R66" s="12"/>
      <c r="S66" s="12"/>
      <c r="T66" s="12"/>
      <c r="U66" s="12"/>
      <c r="V66" s="13" t="s">
        <v>27</v>
      </c>
      <c r="W66" s="13" t="s">
        <v>27</v>
      </c>
      <c r="X66" s="12"/>
      <c r="Y66" s="12"/>
      <c r="Z66" s="12"/>
      <c r="AA66" s="12"/>
      <c r="AB66" s="12"/>
      <c r="AC66" s="13" t="s">
        <v>27</v>
      </c>
      <c r="AD66" s="13" t="s">
        <v>27</v>
      </c>
      <c r="AE66" s="38"/>
      <c r="AF66" s="42"/>
      <c r="AG66" s="43"/>
      <c r="AH66" s="27">
        <f>COUNTIF(C66:AG66,"●")</f>
        <v>8</v>
      </c>
      <c r="AI66" s="174">
        <v>28</v>
      </c>
      <c r="AJ66" s="176"/>
      <c r="AK66" s="90"/>
      <c r="AL66" s="88"/>
    </row>
    <row r="67" spans="2:38" s="28" customFormat="1" ht="14.25" thickBot="1">
      <c r="B67" s="77" t="s">
        <v>64</v>
      </c>
      <c r="C67" s="30"/>
      <c r="D67" s="29"/>
      <c r="E67" s="30"/>
      <c r="F67" s="30"/>
      <c r="G67" s="30"/>
      <c r="H67" s="31"/>
      <c r="I67" s="31"/>
      <c r="J67" s="30"/>
      <c r="K67" s="30"/>
      <c r="L67" s="30"/>
      <c r="M67" s="30"/>
      <c r="N67" s="30"/>
      <c r="O67" s="31"/>
      <c r="P67" s="31"/>
      <c r="Q67" s="30"/>
      <c r="R67" s="30"/>
      <c r="S67" s="30"/>
      <c r="T67" s="30"/>
      <c r="U67" s="30"/>
      <c r="V67" s="31"/>
      <c r="W67" s="31"/>
      <c r="X67" s="30"/>
      <c r="Y67" s="30"/>
      <c r="Z67" s="30"/>
      <c r="AA67" s="30"/>
      <c r="AB67" s="30"/>
      <c r="AC67" s="31"/>
      <c r="AD67" s="31"/>
      <c r="AE67" s="39"/>
      <c r="AF67" s="44"/>
      <c r="AG67" s="45"/>
      <c r="AH67" s="34">
        <f>COUNTIF(C67:AG67,"●")</f>
        <v>0</v>
      </c>
      <c r="AI67" s="175"/>
      <c r="AJ67" s="177"/>
      <c r="AK67" s="91"/>
      <c r="AL67" s="89"/>
    </row>
    <row r="68" spans="2:38" ht="14.25" thickBot="1"/>
    <row r="69" spans="2:38" ht="13.5" customHeight="1">
      <c r="B69" s="10" t="s">
        <v>3</v>
      </c>
      <c r="C69" s="155">
        <v>1</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210"/>
      <c r="AH69" s="157" t="s">
        <v>4</v>
      </c>
      <c r="AI69" s="160" t="s">
        <v>5</v>
      </c>
      <c r="AJ69" s="163" t="s">
        <v>69</v>
      </c>
      <c r="AK69" s="164"/>
      <c r="AL69" s="165"/>
    </row>
    <row r="70" spans="2:38">
      <c r="B70" s="11" t="s">
        <v>6</v>
      </c>
      <c r="C70" s="14">
        <v>1</v>
      </c>
      <c r="D70" s="26">
        <f t="shared" ref="D70:AG70" si="9">+C70+1</f>
        <v>2</v>
      </c>
      <c r="E70" s="13">
        <f t="shared" si="9"/>
        <v>3</v>
      </c>
      <c r="F70" s="13">
        <f t="shared" si="9"/>
        <v>4</v>
      </c>
      <c r="G70" s="12">
        <f t="shared" si="9"/>
        <v>5</v>
      </c>
      <c r="H70" s="26">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58"/>
      <c r="AI70" s="161"/>
      <c r="AJ70" s="166"/>
      <c r="AK70" s="167"/>
      <c r="AL70" s="168"/>
    </row>
    <row r="71" spans="2:38" ht="13.5" customHeight="1">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58"/>
      <c r="AI71" s="161"/>
      <c r="AJ71" s="169" t="s">
        <v>70</v>
      </c>
      <c r="AK71" s="171" t="s">
        <v>71</v>
      </c>
      <c r="AL71" s="173" t="s">
        <v>72</v>
      </c>
    </row>
    <row r="72" spans="2:38" s="25" customFormat="1" ht="99.95" customHeight="1">
      <c r="B72" s="20" t="s">
        <v>15</v>
      </c>
      <c r="C72" s="113" t="s">
        <v>94</v>
      </c>
      <c r="D72" s="21" t="s">
        <v>22</v>
      </c>
      <c r="E72" s="23" t="s">
        <v>22</v>
      </c>
      <c r="F72" s="23"/>
      <c r="G72" s="22"/>
      <c r="H72" s="22"/>
      <c r="I72" s="22"/>
      <c r="J72" s="22"/>
      <c r="K72" s="22"/>
      <c r="L72" s="23"/>
      <c r="M72" s="23"/>
      <c r="N72" s="113" t="s">
        <v>95</v>
      </c>
      <c r="O72" s="22"/>
      <c r="P72" s="22"/>
      <c r="Q72" s="22"/>
      <c r="R72" s="22"/>
      <c r="S72" s="23"/>
      <c r="T72" s="23"/>
      <c r="U72" s="22"/>
      <c r="V72" s="22"/>
      <c r="W72" s="22"/>
      <c r="X72" s="22"/>
      <c r="Y72" s="22"/>
      <c r="Z72" s="23"/>
      <c r="AA72" s="23"/>
      <c r="AB72" s="22"/>
      <c r="AC72" s="22"/>
      <c r="AD72" s="22"/>
      <c r="AE72" s="22"/>
      <c r="AF72" s="22"/>
      <c r="AG72" s="23"/>
      <c r="AH72" s="159"/>
      <c r="AI72" s="162"/>
      <c r="AJ72" s="170"/>
      <c r="AK72" s="172"/>
      <c r="AL72" s="170"/>
    </row>
    <row r="73" spans="2:38" s="28" customFormat="1">
      <c r="B73" s="11" t="s">
        <v>16</v>
      </c>
      <c r="C73" s="46"/>
      <c r="D73" s="38"/>
      <c r="E73" s="40"/>
      <c r="F73" s="13" t="s">
        <v>27</v>
      </c>
      <c r="G73" s="12"/>
      <c r="H73" s="12"/>
      <c r="I73" s="12"/>
      <c r="J73" s="12"/>
      <c r="K73" s="12"/>
      <c r="L73" s="13" t="s">
        <v>27</v>
      </c>
      <c r="M73" s="13" t="s">
        <v>27</v>
      </c>
      <c r="N73" s="14" t="s">
        <v>27</v>
      </c>
      <c r="O73" s="12"/>
      <c r="P73" s="12"/>
      <c r="Q73" s="12"/>
      <c r="R73" s="12"/>
      <c r="S73" s="13" t="s">
        <v>27</v>
      </c>
      <c r="T73" s="13" t="s">
        <v>27</v>
      </c>
      <c r="U73" s="12"/>
      <c r="V73" s="12"/>
      <c r="W73" s="12"/>
      <c r="X73" s="12"/>
      <c r="Y73" s="12"/>
      <c r="Z73" s="13" t="s">
        <v>27</v>
      </c>
      <c r="AA73" s="13" t="s">
        <v>27</v>
      </c>
      <c r="AB73" s="12"/>
      <c r="AC73" s="12"/>
      <c r="AD73" s="47"/>
      <c r="AE73" s="47"/>
      <c r="AF73" s="12"/>
      <c r="AG73" s="13" t="s">
        <v>27</v>
      </c>
      <c r="AH73" s="27">
        <f>COUNTIF(C73:AG73,"●")</f>
        <v>9</v>
      </c>
      <c r="AI73" s="174">
        <v>28</v>
      </c>
      <c r="AJ73" s="176"/>
      <c r="AK73" s="90"/>
      <c r="AL73" s="88"/>
    </row>
    <row r="74" spans="2:38" s="28" customFormat="1" ht="14.25" thickBot="1">
      <c r="B74" s="77" t="s">
        <v>64</v>
      </c>
      <c r="C74" s="48"/>
      <c r="D74" s="39"/>
      <c r="E74" s="41"/>
      <c r="F74" s="31"/>
      <c r="G74" s="30"/>
      <c r="H74" s="30"/>
      <c r="I74" s="30"/>
      <c r="J74" s="30"/>
      <c r="K74" s="30"/>
      <c r="L74" s="31"/>
      <c r="M74" s="31"/>
      <c r="N74" s="32"/>
      <c r="O74" s="30"/>
      <c r="P74" s="30"/>
      <c r="Q74" s="30"/>
      <c r="R74" s="30"/>
      <c r="S74" s="31"/>
      <c r="T74" s="31"/>
      <c r="U74" s="30"/>
      <c r="V74" s="30"/>
      <c r="W74" s="30"/>
      <c r="X74" s="30"/>
      <c r="Y74" s="30"/>
      <c r="Z74" s="31"/>
      <c r="AA74" s="31"/>
      <c r="AB74" s="30"/>
      <c r="AC74" s="30"/>
      <c r="AD74" s="49"/>
      <c r="AE74" s="30"/>
      <c r="AF74" s="30"/>
      <c r="AG74" s="55"/>
      <c r="AH74" s="34">
        <f>COUNTIF(C74:AG74,"●")</f>
        <v>0</v>
      </c>
      <c r="AI74" s="175"/>
      <c r="AJ74" s="177"/>
      <c r="AK74" s="91"/>
      <c r="AL74" s="89"/>
    </row>
    <row r="75" spans="2:38" ht="14.25" thickBot="1"/>
    <row r="76" spans="2:38" ht="13.5" customHeight="1">
      <c r="B76" s="10" t="s">
        <v>3</v>
      </c>
      <c r="C76" s="155">
        <v>2</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211"/>
      <c r="AH76" s="157" t="s">
        <v>4</v>
      </c>
      <c r="AI76" s="160" t="s">
        <v>5</v>
      </c>
      <c r="AJ76" s="163" t="s">
        <v>69</v>
      </c>
      <c r="AK76" s="164"/>
      <c r="AL76" s="165"/>
    </row>
    <row r="77" spans="2:38">
      <c r="B77" s="11" t="s">
        <v>6</v>
      </c>
      <c r="C77" s="13">
        <v>1</v>
      </c>
      <c r="D77" s="12">
        <f t="shared" ref="D77:AD77" si="10">+C77+1</f>
        <v>2</v>
      </c>
      <c r="E77" s="26">
        <f t="shared" si="10"/>
        <v>3</v>
      </c>
      <c r="F77" s="12">
        <f t="shared" si="10"/>
        <v>4</v>
      </c>
      <c r="G77" s="12">
        <f t="shared" si="10"/>
        <v>5</v>
      </c>
      <c r="H77" s="12">
        <f t="shared" si="10"/>
        <v>6</v>
      </c>
      <c r="I77" s="13">
        <f t="shared" si="10"/>
        <v>7</v>
      </c>
      <c r="J77" s="13">
        <f t="shared" si="10"/>
        <v>8</v>
      </c>
      <c r="K77" s="12">
        <f t="shared" si="10"/>
        <v>9</v>
      </c>
      <c r="L77" s="26">
        <f t="shared" si="10"/>
        <v>10</v>
      </c>
      <c r="M77" s="14">
        <f t="shared" si="10"/>
        <v>11</v>
      </c>
      <c r="N77" s="12">
        <f t="shared" si="10"/>
        <v>12</v>
      </c>
      <c r="O77" s="12">
        <f t="shared" si="10"/>
        <v>13</v>
      </c>
      <c r="P77" s="13">
        <f t="shared" si="10"/>
        <v>14</v>
      </c>
      <c r="Q77" s="13">
        <f t="shared" si="10"/>
        <v>15</v>
      </c>
      <c r="R77" s="12">
        <f t="shared" si="10"/>
        <v>16</v>
      </c>
      <c r="S77" s="26">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6"/>
      <c r="AG77" s="26"/>
      <c r="AH77" s="158"/>
      <c r="AI77" s="161"/>
      <c r="AJ77" s="166"/>
      <c r="AK77" s="167"/>
      <c r="AL77" s="168"/>
    </row>
    <row r="78" spans="2:38" ht="13.5" customHeight="1">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6"/>
      <c r="AH78" s="158"/>
      <c r="AI78" s="161"/>
      <c r="AJ78" s="169" t="s">
        <v>70</v>
      </c>
      <c r="AK78" s="171" t="s">
        <v>71</v>
      </c>
      <c r="AL78" s="173" t="s">
        <v>72</v>
      </c>
    </row>
    <row r="79" spans="2:38" s="25" customFormat="1" ht="99.95" customHeight="1">
      <c r="B79" s="20" t="s">
        <v>15</v>
      </c>
      <c r="C79" s="23"/>
      <c r="D79" s="22"/>
      <c r="E79" s="22"/>
      <c r="F79" s="22"/>
      <c r="G79" s="22"/>
      <c r="H79" s="22"/>
      <c r="I79" s="23"/>
      <c r="J79" s="23"/>
      <c r="K79" s="22"/>
      <c r="L79" s="22"/>
      <c r="M79" s="113" t="s">
        <v>96</v>
      </c>
      <c r="N79" s="22"/>
      <c r="O79" s="82" t="s">
        <v>31</v>
      </c>
      <c r="P79" s="23"/>
      <c r="Q79" s="23"/>
      <c r="R79" s="22"/>
      <c r="S79" s="22"/>
      <c r="T79" s="35"/>
      <c r="U79" s="22"/>
      <c r="V79" s="22"/>
      <c r="W79" s="23"/>
      <c r="X79" s="23"/>
      <c r="Y79" s="113" t="s">
        <v>97</v>
      </c>
      <c r="Z79" s="35"/>
      <c r="AA79" s="22"/>
      <c r="AB79" s="22"/>
      <c r="AC79" s="22"/>
      <c r="AD79" s="23"/>
      <c r="AE79" s="22"/>
      <c r="AF79" s="22"/>
      <c r="AG79" s="21"/>
      <c r="AH79" s="159"/>
      <c r="AI79" s="162"/>
      <c r="AJ79" s="170"/>
      <c r="AK79" s="172"/>
      <c r="AL79" s="170"/>
    </row>
    <row r="80" spans="2:38" s="28" customFormat="1">
      <c r="B80" s="11" t="s">
        <v>16</v>
      </c>
      <c r="C80" s="13" t="s">
        <v>27</v>
      </c>
      <c r="D80" s="12"/>
      <c r="E80" s="12"/>
      <c r="F80" s="12"/>
      <c r="G80" s="12"/>
      <c r="H80" s="12"/>
      <c r="I80" s="13" t="s">
        <v>27</v>
      </c>
      <c r="J80" s="13" t="s">
        <v>27</v>
      </c>
      <c r="K80" s="12"/>
      <c r="L80" s="12"/>
      <c r="M80" s="14" t="s">
        <v>27</v>
      </c>
      <c r="N80" s="12"/>
      <c r="O80" s="12"/>
      <c r="P80" s="13"/>
      <c r="Q80" s="13"/>
      <c r="R80" s="12"/>
      <c r="S80" s="12"/>
      <c r="T80" s="12"/>
      <c r="U80" s="12"/>
      <c r="V80" s="12"/>
      <c r="W80" s="13"/>
      <c r="X80" s="13"/>
      <c r="Y80" s="14"/>
      <c r="Z80" s="12"/>
      <c r="AA80" s="12"/>
      <c r="AB80" s="12"/>
      <c r="AC80" s="12"/>
      <c r="AD80" s="13"/>
      <c r="AE80" s="12"/>
      <c r="AF80" s="12"/>
      <c r="AG80" s="26"/>
      <c r="AH80" s="27">
        <f>COUNTIF(C80:AG80,"●")</f>
        <v>4</v>
      </c>
      <c r="AI80" s="174">
        <v>13</v>
      </c>
      <c r="AJ80" s="176"/>
      <c r="AK80" s="90"/>
      <c r="AL80" s="88"/>
    </row>
    <row r="81" spans="2:38" s="28" customFormat="1" ht="14.25" thickBot="1">
      <c r="B81" s="77" t="s">
        <v>64</v>
      </c>
      <c r="C81" s="31"/>
      <c r="D81" s="30"/>
      <c r="E81" s="30"/>
      <c r="F81" s="30"/>
      <c r="G81" s="30"/>
      <c r="H81" s="30"/>
      <c r="I81" s="31"/>
      <c r="J81" s="31"/>
      <c r="K81" s="30"/>
      <c r="L81" s="30"/>
      <c r="M81" s="32"/>
      <c r="N81" s="30"/>
      <c r="O81" s="30"/>
      <c r="P81" s="31"/>
      <c r="Q81" s="31"/>
      <c r="R81" s="30"/>
      <c r="S81" s="30"/>
      <c r="T81" s="30"/>
      <c r="U81" s="30"/>
      <c r="V81" s="30"/>
      <c r="W81" s="31"/>
      <c r="X81" s="31"/>
      <c r="Y81" s="32"/>
      <c r="Z81" s="30"/>
      <c r="AA81" s="30"/>
      <c r="AB81" s="30"/>
      <c r="AC81" s="30"/>
      <c r="AD81" s="31"/>
      <c r="AE81" s="30"/>
      <c r="AF81" s="30"/>
      <c r="AG81" s="29"/>
      <c r="AH81" s="34">
        <f>COUNTIF(C81:AG81,"●")</f>
        <v>0</v>
      </c>
      <c r="AI81" s="175"/>
      <c r="AJ81" s="177"/>
      <c r="AK81" s="91"/>
      <c r="AL81" s="89"/>
    </row>
    <row r="82" spans="2:38" s="28" customFormat="1" ht="14.25" thickBot="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51"/>
      <c r="AJ82" s="51"/>
      <c r="AK82" s="51"/>
      <c r="AL82" s="51"/>
    </row>
    <row r="83" spans="2:38"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38">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58"/>
      <c r="AI84" s="161"/>
      <c r="AJ84" s="166"/>
      <c r="AK84" s="167"/>
      <c r="AL84" s="168"/>
    </row>
    <row r="85" spans="2:38" ht="13.5" customHeight="1">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58"/>
      <c r="AI85" s="161"/>
      <c r="AJ85" s="169" t="s">
        <v>70</v>
      </c>
      <c r="AK85" s="171" t="s">
        <v>71</v>
      </c>
      <c r="AL85" s="173" t="s">
        <v>72</v>
      </c>
    </row>
    <row r="86" spans="2:38" s="25" customFormat="1" ht="99.95" customHeight="1">
      <c r="B86" s="20" t="s">
        <v>15</v>
      </c>
      <c r="C86" s="23"/>
      <c r="D86" s="22"/>
      <c r="E86" s="22"/>
      <c r="F86" s="22"/>
      <c r="G86" s="22"/>
      <c r="H86" s="56" t="s">
        <v>34</v>
      </c>
      <c r="I86" s="23"/>
      <c r="J86" s="23"/>
      <c r="K86" s="22"/>
      <c r="L86" s="22"/>
      <c r="M86" s="22"/>
      <c r="N86" s="22"/>
      <c r="O86" s="22"/>
      <c r="P86" s="23"/>
      <c r="Q86" s="23"/>
      <c r="R86" s="22"/>
      <c r="S86" s="22"/>
      <c r="T86" s="22"/>
      <c r="U86" s="22"/>
      <c r="V86" s="113" t="s">
        <v>98</v>
      </c>
      <c r="W86" s="23"/>
      <c r="X86" s="23"/>
      <c r="Y86" s="22"/>
      <c r="Z86" s="22"/>
      <c r="AA86" s="22"/>
      <c r="AB86" s="22"/>
      <c r="AC86" s="22"/>
      <c r="AD86" s="23"/>
      <c r="AE86" s="23"/>
      <c r="AF86" s="22"/>
      <c r="AG86" s="22"/>
      <c r="AH86" s="159"/>
      <c r="AI86" s="162"/>
      <c r="AJ86" s="170"/>
      <c r="AK86" s="172"/>
      <c r="AL86" s="170"/>
    </row>
    <row r="87" spans="2:38" s="28" customFormat="1">
      <c r="B87" s="11" t="s">
        <v>16</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7">
        <f>COUNTIF(C87:AG87,"●")</f>
        <v>0</v>
      </c>
      <c r="AI87" s="174">
        <v>0</v>
      </c>
      <c r="AJ87" s="176"/>
      <c r="AK87" s="90"/>
      <c r="AL87" s="88"/>
    </row>
    <row r="88" spans="2:38" s="28" customFormat="1" ht="14.25" thickBot="1">
      <c r="B88" s="77" t="s">
        <v>64</v>
      </c>
      <c r="C88" s="31"/>
      <c r="D88" s="30"/>
      <c r="E88" s="30"/>
      <c r="F88" s="30"/>
      <c r="G88" s="30"/>
      <c r="H88" s="30"/>
      <c r="I88" s="31"/>
      <c r="J88" s="31"/>
      <c r="K88" s="30"/>
      <c r="L88" s="30"/>
      <c r="M88" s="30"/>
      <c r="N88" s="30"/>
      <c r="O88" s="30"/>
      <c r="P88" s="31"/>
      <c r="Q88" s="31"/>
      <c r="R88" s="30"/>
      <c r="S88" s="30"/>
      <c r="T88" s="30"/>
      <c r="U88" s="30"/>
      <c r="V88" s="32"/>
      <c r="W88" s="31"/>
      <c r="X88" s="31"/>
      <c r="Y88" s="30"/>
      <c r="Z88" s="30"/>
      <c r="AA88" s="30"/>
      <c r="AB88" s="30"/>
      <c r="AC88" s="30"/>
      <c r="AD88" s="31"/>
      <c r="AE88" s="31"/>
      <c r="AF88" s="30"/>
      <c r="AG88" s="30"/>
      <c r="AH88" s="34">
        <f>COUNTIF(C88:AG88,"●")</f>
        <v>0</v>
      </c>
      <c r="AI88" s="175"/>
      <c r="AJ88" s="177"/>
      <c r="AK88" s="91"/>
      <c r="AL88" s="89"/>
    </row>
    <row r="89" spans="2:38" ht="14.25" thickBot="1"/>
    <row r="90" spans="2:38" ht="20.100000000000001" customHeight="1" thickBot="1">
      <c r="B90" s="52" t="s">
        <v>23</v>
      </c>
      <c r="AF90" s="182" t="s">
        <v>24</v>
      </c>
      <c r="AG90" s="183"/>
      <c r="AH90" s="184"/>
      <c r="AI90" s="212">
        <f>AH10+AH17+AH24+AH31+AH38+AH45+AH52+AH59+AH66+AH73+AH80+AH87</f>
        <v>78</v>
      </c>
      <c r="AJ90" s="213"/>
      <c r="AK90" s="214"/>
    </row>
    <row r="91" spans="2:38" ht="20.100000000000001" customHeight="1" thickBot="1">
      <c r="AF91" s="188" t="s">
        <v>63</v>
      </c>
      <c r="AG91" s="183"/>
      <c r="AH91" s="184"/>
      <c r="AI91" s="212">
        <f>AH11+AH18+AH25+AH32+AH39+AH46+AH53+AH60+AH67+AH74+AH81+AH88</f>
        <v>0</v>
      </c>
      <c r="AJ91" s="213"/>
      <c r="AK91" s="214"/>
    </row>
    <row r="92" spans="2:38" ht="20.100000000000001" customHeight="1" thickBot="1">
      <c r="AF92" s="98" t="s">
        <v>75</v>
      </c>
    </row>
    <row r="93" spans="2:38" ht="20.100000000000001" customHeight="1" thickBot="1">
      <c r="AF93" s="192" t="s">
        <v>5</v>
      </c>
      <c r="AG93" s="193"/>
      <c r="AH93" s="194"/>
      <c r="AI93" s="212">
        <f>AI10+AI17+AI24+AI31+AI38+AI45+AI52+AI59+AI66+AI73+AI80+AI87</f>
        <v>240</v>
      </c>
      <c r="AJ93" s="213"/>
      <c r="AK93" s="214"/>
    </row>
    <row r="94" spans="2:38" ht="20.100000000000001" customHeight="1" thickBot="1">
      <c r="AF94" s="98" t="s">
        <v>75</v>
      </c>
    </row>
    <row r="95" spans="2:38" ht="20.100000000000001" customHeight="1" thickBot="1">
      <c r="B95" s="53"/>
      <c r="AF95" s="195" t="s">
        <v>25</v>
      </c>
      <c r="AG95" s="196"/>
      <c r="AH95" s="197"/>
      <c r="AI95" s="215">
        <f>ROUNDDOWN(AI90/AI93,3)</f>
        <v>0.32500000000000001</v>
      </c>
      <c r="AJ95" s="216"/>
      <c r="AK95" s="217"/>
    </row>
    <row r="96" spans="2:38" ht="20.100000000000001" customHeight="1" thickBot="1">
      <c r="AF96" s="98" t="s">
        <v>75</v>
      </c>
    </row>
    <row r="97" spans="3:40" ht="20.100000000000001" customHeight="1" thickBot="1">
      <c r="AF97" s="227" t="s">
        <v>62</v>
      </c>
      <c r="AG97" s="228"/>
      <c r="AH97" s="229"/>
      <c r="AI97" s="221">
        <f>ROUNDDOWN(AI91/AI93,3)</f>
        <v>0</v>
      </c>
      <c r="AJ97" s="222"/>
      <c r="AK97" s="223"/>
    </row>
    <row r="99" spans="3:40">
      <c r="AN99" s="84"/>
    </row>
    <row r="100" spans="3:40" ht="14.25" customHeight="1">
      <c r="C100" s="1"/>
      <c r="D100" s="1"/>
      <c r="E100" s="1"/>
      <c r="F100" s="1"/>
      <c r="G100" s="1"/>
      <c r="H100" s="1"/>
      <c r="I100" s="1"/>
      <c r="R100" s="1"/>
      <c r="AF100" s="99"/>
      <c r="AG100" s="100"/>
      <c r="AH100" s="100"/>
      <c r="AI100" s="97"/>
      <c r="AJ100" s="97"/>
      <c r="AK100" s="97"/>
    </row>
    <row r="101" spans="3:40" ht="14.25" customHeight="1">
      <c r="C101" s="1"/>
      <c r="D101" s="2"/>
      <c r="E101" s="1"/>
      <c r="F101" s="1"/>
      <c r="G101" s="1"/>
      <c r="H101" s="1"/>
      <c r="I101" s="1"/>
      <c r="R101" s="1"/>
      <c r="AF101" s="94"/>
      <c r="AG101" s="94"/>
      <c r="AH101" s="94"/>
      <c r="AI101" s="93"/>
      <c r="AJ101" s="101"/>
      <c r="AK101" s="101"/>
    </row>
    <row r="102" spans="3:40" ht="14.25" customHeight="1">
      <c r="C102" s="1"/>
      <c r="D102" s="1"/>
      <c r="E102" s="1"/>
      <c r="F102" s="1"/>
      <c r="G102" s="1"/>
      <c r="H102" s="1"/>
      <c r="I102" s="1"/>
      <c r="R102" s="1"/>
      <c r="AF102" s="99"/>
      <c r="AG102" s="100"/>
      <c r="AH102" s="100"/>
      <c r="AI102" s="97"/>
      <c r="AJ102" s="97"/>
      <c r="AK102" s="97"/>
    </row>
    <row r="103" spans="3:40" ht="14.25">
      <c r="C103" s="1"/>
      <c r="D103" s="1"/>
      <c r="E103" s="2"/>
      <c r="F103" s="1"/>
      <c r="G103" s="1"/>
      <c r="H103" s="1"/>
      <c r="I103" s="1"/>
      <c r="R103" s="2"/>
      <c r="AN103" s="84"/>
    </row>
    <row r="104" spans="3:40">
      <c r="C104" s="1"/>
      <c r="D104" s="3"/>
      <c r="E104" s="1"/>
      <c r="F104" s="1"/>
      <c r="G104" s="1"/>
      <c r="H104" s="1"/>
      <c r="I104" s="1"/>
      <c r="R104" s="1"/>
    </row>
    <row r="105" spans="3:40">
      <c r="AN105" s="84"/>
    </row>
    <row r="106" spans="3:40">
      <c r="AN106" s="84"/>
    </row>
  </sheetData>
  <mergeCells count="119">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4"/>
  <dataValidations count="2">
    <dataValidation type="list" allowBlank="1" showInputMessage="1" showErrorMessage="1" sqref="AL10:AL11 AL17:AL18 AL24:AL25 AL31:AL32 AL38:AL39 AL45:AL46 AL52:AL53 AL59:AL60 AL66:AL67 AL73:AL74 AL80:AL81 AL87:AL88" xr:uid="{00000000-0002-0000-0400-000000000000}">
      <formula1>$AN$11:$AN$13</formula1>
    </dataValidation>
    <dataValidation type="list" allowBlank="1" showInputMessage="1" showErrorMessage="1" sqref="AI102:AK102 AI100:AK100" xr:uid="{00000000-0002-0000-0400-000001000000}">
      <formula1>$AN$104:$AN$106</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B1:AN106"/>
  <sheetViews>
    <sheetView view="pageBreakPreview" zoomScale="70" zoomScaleNormal="75" zoomScaleSheetLayoutView="70" workbookViewId="0">
      <selection activeCell="B5" sqref="B5:C5"/>
    </sheetView>
  </sheetViews>
  <sheetFormatPr defaultColWidth="9" defaultRowHeight="13.5"/>
  <cols>
    <col min="1" max="1" width="1.5" style="7" customWidth="1"/>
    <col min="2" max="2" width="5.125" style="7" customWidth="1"/>
    <col min="3" max="35" width="4.125" style="7" customWidth="1"/>
    <col min="36" max="38" width="4.125" style="87" customWidth="1"/>
    <col min="39" max="41" width="4.125" style="7" customWidth="1"/>
    <col min="42" max="16384" width="9" style="7"/>
  </cols>
  <sheetData>
    <row r="1" spans="2:40" ht="24.75" thickBot="1">
      <c r="B1" s="6" t="s">
        <v>0</v>
      </c>
      <c r="L1" s="6"/>
      <c r="Q1" s="224" t="s">
        <v>78</v>
      </c>
      <c r="R1" s="225"/>
      <c r="S1" s="225"/>
      <c r="T1" s="225"/>
      <c r="U1" s="225"/>
      <c r="V1" s="225"/>
      <c r="W1" s="225"/>
      <c r="X1" s="226"/>
      <c r="AB1" s="6"/>
      <c r="AF1" s="6" t="s">
        <v>1</v>
      </c>
    </row>
    <row r="3" spans="2:40" ht="17.25">
      <c r="B3" s="8" t="s">
        <v>26</v>
      </c>
      <c r="C3" s="9"/>
      <c r="U3" s="8" t="s">
        <v>80</v>
      </c>
    </row>
    <row r="4" spans="2:40" ht="17.25">
      <c r="B4" s="9" t="s">
        <v>35</v>
      </c>
      <c r="C4" s="9"/>
    </row>
    <row r="5" spans="2:40" ht="17.25" customHeight="1" thickBot="1">
      <c r="B5" s="117">
        <v>2025</v>
      </c>
      <c r="C5" s="105" t="s">
        <v>100</v>
      </c>
    </row>
    <row r="6" spans="2:40" ht="13.5" customHeight="1">
      <c r="B6" s="10" t="s">
        <v>3</v>
      </c>
      <c r="C6" s="155">
        <v>4</v>
      </c>
      <c r="D6" s="156"/>
      <c r="E6" s="156"/>
      <c r="F6" s="156"/>
      <c r="G6" s="156"/>
      <c r="H6" s="156"/>
      <c r="I6" s="156"/>
      <c r="J6" s="156"/>
      <c r="K6" s="156"/>
      <c r="L6" s="156"/>
      <c r="M6" s="156"/>
      <c r="N6" s="156"/>
      <c r="O6" s="156"/>
      <c r="P6" s="156"/>
      <c r="Q6" s="156"/>
      <c r="R6" s="156"/>
      <c r="S6" s="156"/>
      <c r="T6" s="156"/>
      <c r="U6" s="156"/>
      <c r="V6" s="156"/>
      <c r="W6" s="156"/>
      <c r="X6" s="156"/>
      <c r="Y6" s="156"/>
      <c r="Z6" s="156"/>
      <c r="AA6" s="156"/>
      <c r="AB6" s="156"/>
      <c r="AC6" s="156"/>
      <c r="AD6" s="156"/>
      <c r="AE6" s="156"/>
      <c r="AF6" s="156"/>
      <c r="AG6" s="156"/>
      <c r="AH6" s="157" t="s">
        <v>4</v>
      </c>
      <c r="AI6" s="160" t="s">
        <v>5</v>
      </c>
      <c r="AJ6" s="163" t="s">
        <v>69</v>
      </c>
      <c r="AK6" s="164"/>
      <c r="AL6" s="165"/>
    </row>
    <row r="7" spans="2:40">
      <c r="B7" s="11" t="s">
        <v>6</v>
      </c>
      <c r="C7" s="12">
        <v>1</v>
      </c>
      <c r="D7" s="12">
        <f>+C7+1</f>
        <v>2</v>
      </c>
      <c r="E7" s="12">
        <f t="shared" ref="E7:AE7" si="0">+D7+1</f>
        <v>3</v>
      </c>
      <c r="F7" s="12">
        <f t="shared" si="0"/>
        <v>4</v>
      </c>
      <c r="G7" s="13">
        <f t="shared" si="0"/>
        <v>5</v>
      </c>
      <c r="H7" s="13">
        <f t="shared" si="0"/>
        <v>6</v>
      </c>
      <c r="I7" s="12">
        <f t="shared" si="0"/>
        <v>7</v>
      </c>
      <c r="J7" s="12">
        <f t="shared" si="0"/>
        <v>8</v>
      </c>
      <c r="K7" s="12">
        <f t="shared" si="0"/>
        <v>9</v>
      </c>
      <c r="L7" s="12">
        <f t="shared" si="0"/>
        <v>10</v>
      </c>
      <c r="M7" s="12">
        <f t="shared" si="0"/>
        <v>11</v>
      </c>
      <c r="N7" s="13">
        <f t="shared" si="0"/>
        <v>12</v>
      </c>
      <c r="O7" s="13">
        <f t="shared" si="0"/>
        <v>13</v>
      </c>
      <c r="P7" s="12">
        <f t="shared" si="0"/>
        <v>14</v>
      </c>
      <c r="Q7" s="12">
        <f t="shared" si="0"/>
        <v>15</v>
      </c>
      <c r="R7" s="12">
        <f t="shared" si="0"/>
        <v>16</v>
      </c>
      <c r="S7" s="12">
        <f t="shared" si="0"/>
        <v>17</v>
      </c>
      <c r="T7" s="12">
        <f t="shared" si="0"/>
        <v>18</v>
      </c>
      <c r="U7" s="13">
        <f t="shared" si="0"/>
        <v>19</v>
      </c>
      <c r="V7" s="13">
        <f t="shared" si="0"/>
        <v>20</v>
      </c>
      <c r="W7" s="12">
        <f t="shared" si="0"/>
        <v>21</v>
      </c>
      <c r="X7" s="12">
        <f t="shared" si="0"/>
        <v>22</v>
      </c>
      <c r="Y7" s="12">
        <f t="shared" si="0"/>
        <v>23</v>
      </c>
      <c r="Z7" s="12">
        <f t="shared" si="0"/>
        <v>24</v>
      </c>
      <c r="AA7" s="12">
        <f t="shared" si="0"/>
        <v>25</v>
      </c>
      <c r="AB7" s="13">
        <f t="shared" si="0"/>
        <v>26</v>
      </c>
      <c r="AC7" s="13">
        <f t="shared" si="0"/>
        <v>27</v>
      </c>
      <c r="AD7" s="12">
        <f t="shared" si="0"/>
        <v>28</v>
      </c>
      <c r="AE7" s="14">
        <f t="shared" si="0"/>
        <v>29</v>
      </c>
      <c r="AF7" s="12">
        <f>+AE7+1</f>
        <v>30</v>
      </c>
      <c r="AG7" s="15"/>
      <c r="AH7" s="158"/>
      <c r="AI7" s="161"/>
      <c r="AJ7" s="166"/>
      <c r="AK7" s="167"/>
      <c r="AL7" s="168"/>
    </row>
    <row r="8" spans="2:40" ht="13.5" customHeight="1">
      <c r="B8" s="11" t="s">
        <v>7</v>
      </c>
      <c r="C8" s="17" t="s">
        <v>9</v>
      </c>
      <c r="D8" s="17" t="s">
        <v>10</v>
      </c>
      <c r="E8" s="16" t="s">
        <v>11</v>
      </c>
      <c r="F8" s="16" t="s">
        <v>12</v>
      </c>
      <c r="G8" s="18" t="s">
        <v>13</v>
      </c>
      <c r="H8" s="18" t="s">
        <v>14</v>
      </c>
      <c r="I8" s="17" t="s">
        <v>8</v>
      </c>
      <c r="J8" s="17" t="s">
        <v>9</v>
      </c>
      <c r="K8" s="17" t="s">
        <v>10</v>
      </c>
      <c r="L8" s="16" t="s">
        <v>11</v>
      </c>
      <c r="M8" s="16" t="s">
        <v>12</v>
      </c>
      <c r="N8" s="18" t="s">
        <v>13</v>
      </c>
      <c r="O8" s="18" t="s">
        <v>14</v>
      </c>
      <c r="P8" s="17" t="s">
        <v>8</v>
      </c>
      <c r="Q8" s="17" t="s">
        <v>9</v>
      </c>
      <c r="R8" s="17" t="s">
        <v>10</v>
      </c>
      <c r="S8" s="17" t="s">
        <v>11</v>
      </c>
      <c r="T8" s="17" t="s">
        <v>12</v>
      </c>
      <c r="U8" s="18" t="s">
        <v>13</v>
      </c>
      <c r="V8" s="18" t="s">
        <v>14</v>
      </c>
      <c r="W8" s="17" t="s">
        <v>8</v>
      </c>
      <c r="X8" s="17" t="s">
        <v>9</v>
      </c>
      <c r="Y8" s="17" t="s">
        <v>10</v>
      </c>
      <c r="Z8" s="16" t="s">
        <v>11</v>
      </c>
      <c r="AA8" s="16" t="s">
        <v>12</v>
      </c>
      <c r="AB8" s="18" t="s">
        <v>13</v>
      </c>
      <c r="AC8" s="18" t="s">
        <v>14</v>
      </c>
      <c r="AD8" s="17" t="s">
        <v>8</v>
      </c>
      <c r="AE8" s="54" t="s">
        <v>9</v>
      </c>
      <c r="AF8" s="17" t="s">
        <v>10</v>
      </c>
      <c r="AG8" s="15"/>
      <c r="AH8" s="158"/>
      <c r="AI8" s="161"/>
      <c r="AJ8" s="169" t="s">
        <v>70</v>
      </c>
      <c r="AK8" s="171" t="s">
        <v>71</v>
      </c>
      <c r="AL8" s="173" t="s">
        <v>72</v>
      </c>
    </row>
    <row r="9" spans="2:40" s="25" customFormat="1" ht="99.95" customHeight="1">
      <c r="B9" s="20" t="s">
        <v>15</v>
      </c>
      <c r="C9" s="21"/>
      <c r="D9" s="22"/>
      <c r="E9" s="22"/>
      <c r="F9" s="22"/>
      <c r="G9" s="23"/>
      <c r="H9" s="23"/>
      <c r="I9" s="22"/>
      <c r="J9" s="22"/>
      <c r="K9" s="22"/>
      <c r="L9" s="22"/>
      <c r="M9" s="22"/>
      <c r="N9" s="23"/>
      <c r="O9" s="23"/>
      <c r="P9" s="22"/>
      <c r="Q9" s="22"/>
      <c r="R9" s="22"/>
      <c r="S9" s="22"/>
      <c r="T9" s="22"/>
      <c r="U9" s="23"/>
      <c r="V9" s="23"/>
      <c r="W9" s="22"/>
      <c r="X9" s="22"/>
      <c r="Y9" s="22"/>
      <c r="Z9" s="22"/>
      <c r="AA9" s="22"/>
      <c r="AB9" s="23"/>
      <c r="AC9" s="23"/>
      <c r="AD9" s="22"/>
      <c r="AE9" s="113" t="s">
        <v>99</v>
      </c>
      <c r="AF9" s="22"/>
      <c r="AG9" s="24"/>
      <c r="AH9" s="159"/>
      <c r="AI9" s="162"/>
      <c r="AJ9" s="170"/>
      <c r="AK9" s="172"/>
      <c r="AL9" s="170"/>
    </row>
    <row r="10" spans="2:40" s="28" customFormat="1">
      <c r="B10" s="11" t="s">
        <v>16</v>
      </c>
      <c r="C10" s="26"/>
      <c r="D10" s="12"/>
      <c r="E10" s="12"/>
      <c r="F10" s="12"/>
      <c r="G10" s="13"/>
      <c r="H10" s="13"/>
      <c r="I10" s="12"/>
      <c r="J10" s="12"/>
      <c r="K10" s="12"/>
      <c r="L10" s="12"/>
      <c r="M10" s="12"/>
      <c r="N10" s="13"/>
      <c r="O10" s="13"/>
      <c r="P10" s="12"/>
      <c r="Q10" s="12"/>
      <c r="R10" s="12"/>
      <c r="S10" s="12"/>
      <c r="T10" s="12"/>
      <c r="U10" s="13"/>
      <c r="V10" s="13"/>
      <c r="W10" s="12"/>
      <c r="X10" s="12"/>
      <c r="Y10" s="12"/>
      <c r="Z10" s="12"/>
      <c r="AA10" s="12"/>
      <c r="AB10" s="13"/>
      <c r="AC10" s="13"/>
      <c r="AD10" s="12"/>
      <c r="AE10" s="14"/>
      <c r="AF10" s="12"/>
      <c r="AG10" s="15"/>
      <c r="AH10" s="27">
        <f>COUNTIF(C10:AG10,"●")</f>
        <v>0</v>
      </c>
      <c r="AI10" s="174">
        <v>0</v>
      </c>
      <c r="AJ10" s="176"/>
      <c r="AK10" s="90"/>
      <c r="AL10" s="88"/>
      <c r="AN10" s="83" t="s">
        <v>66</v>
      </c>
    </row>
    <row r="11" spans="2:40" s="28" customFormat="1" ht="14.25" thickBot="1">
      <c r="B11" s="77" t="s">
        <v>64</v>
      </c>
      <c r="C11" s="29"/>
      <c r="D11" s="30"/>
      <c r="E11" s="30"/>
      <c r="F11" s="30"/>
      <c r="G11" s="31"/>
      <c r="H11" s="31"/>
      <c r="I11" s="30"/>
      <c r="J11" s="30"/>
      <c r="K11" s="30"/>
      <c r="L11" s="30"/>
      <c r="M11" s="30"/>
      <c r="N11" s="31"/>
      <c r="O11" s="31"/>
      <c r="P11" s="30"/>
      <c r="Q11" s="30"/>
      <c r="R11" s="30"/>
      <c r="S11" s="30"/>
      <c r="T11" s="30"/>
      <c r="U11" s="31"/>
      <c r="V11" s="31"/>
      <c r="W11" s="30"/>
      <c r="X11" s="30"/>
      <c r="Y11" s="30"/>
      <c r="Z11" s="30"/>
      <c r="AA11" s="30"/>
      <c r="AB11" s="31"/>
      <c r="AC11" s="31"/>
      <c r="AD11" s="30"/>
      <c r="AE11" s="32"/>
      <c r="AF11" s="30"/>
      <c r="AG11" s="33"/>
      <c r="AH11" s="34">
        <f>COUNTIF(C11:AG11,"●")</f>
        <v>0</v>
      </c>
      <c r="AI11" s="175"/>
      <c r="AJ11" s="177"/>
      <c r="AK11" s="91"/>
      <c r="AL11" s="89"/>
      <c r="AN11" s="85"/>
    </row>
    <row r="12" spans="2:40" ht="14.25" thickBot="1">
      <c r="AN12" s="86" t="s">
        <v>67</v>
      </c>
    </row>
    <row r="13" spans="2:40" ht="13.5" customHeight="1">
      <c r="B13" s="10" t="s">
        <v>3</v>
      </c>
      <c r="C13" s="155">
        <v>5</v>
      </c>
      <c r="D13" s="156"/>
      <c r="E13" s="156"/>
      <c r="F13" s="156"/>
      <c r="G13" s="156"/>
      <c r="H13" s="156"/>
      <c r="I13" s="156"/>
      <c r="J13" s="156"/>
      <c r="K13" s="156"/>
      <c r="L13" s="156"/>
      <c r="M13" s="156"/>
      <c r="N13" s="156"/>
      <c r="O13" s="156"/>
      <c r="P13" s="156"/>
      <c r="Q13" s="156"/>
      <c r="R13" s="156"/>
      <c r="S13" s="156"/>
      <c r="T13" s="156"/>
      <c r="U13" s="156"/>
      <c r="V13" s="156"/>
      <c r="W13" s="156"/>
      <c r="X13" s="156"/>
      <c r="Y13" s="156"/>
      <c r="Z13" s="156"/>
      <c r="AA13" s="156"/>
      <c r="AB13" s="156"/>
      <c r="AC13" s="156"/>
      <c r="AD13" s="156"/>
      <c r="AE13" s="156"/>
      <c r="AF13" s="156"/>
      <c r="AG13" s="210"/>
      <c r="AH13" s="157" t="s">
        <v>4</v>
      </c>
      <c r="AI13" s="160" t="s">
        <v>5</v>
      </c>
      <c r="AJ13" s="163" t="s">
        <v>69</v>
      </c>
      <c r="AK13" s="164"/>
      <c r="AL13" s="165"/>
      <c r="AN13" s="86" t="s">
        <v>68</v>
      </c>
    </row>
    <row r="14" spans="2:40">
      <c r="B14" s="11" t="s">
        <v>6</v>
      </c>
      <c r="C14" s="12">
        <v>1</v>
      </c>
      <c r="D14" s="12">
        <f t="shared" ref="D14:AG14" si="1">+C14+1</f>
        <v>2</v>
      </c>
      <c r="E14" s="13">
        <f t="shared" si="1"/>
        <v>3</v>
      </c>
      <c r="F14" s="13">
        <f t="shared" si="1"/>
        <v>4</v>
      </c>
      <c r="G14" s="14">
        <f t="shared" si="1"/>
        <v>5</v>
      </c>
      <c r="H14" s="14">
        <f t="shared" si="1"/>
        <v>6</v>
      </c>
      <c r="I14" s="12">
        <f t="shared" si="1"/>
        <v>7</v>
      </c>
      <c r="J14" s="12">
        <f t="shared" si="1"/>
        <v>8</v>
      </c>
      <c r="K14" s="12">
        <f t="shared" si="1"/>
        <v>9</v>
      </c>
      <c r="L14" s="13">
        <f t="shared" si="1"/>
        <v>10</v>
      </c>
      <c r="M14" s="13">
        <f t="shared" si="1"/>
        <v>11</v>
      </c>
      <c r="N14" s="12">
        <f t="shared" si="1"/>
        <v>12</v>
      </c>
      <c r="O14" s="12">
        <f t="shared" si="1"/>
        <v>13</v>
      </c>
      <c r="P14" s="12">
        <f t="shared" si="1"/>
        <v>14</v>
      </c>
      <c r="Q14" s="12">
        <f t="shared" si="1"/>
        <v>15</v>
      </c>
      <c r="R14" s="12">
        <f t="shared" si="1"/>
        <v>16</v>
      </c>
      <c r="S14" s="13">
        <f t="shared" si="1"/>
        <v>17</v>
      </c>
      <c r="T14" s="13">
        <f t="shared" si="1"/>
        <v>18</v>
      </c>
      <c r="U14" s="12">
        <f t="shared" si="1"/>
        <v>19</v>
      </c>
      <c r="V14" s="12">
        <f t="shared" si="1"/>
        <v>20</v>
      </c>
      <c r="W14" s="12">
        <f t="shared" si="1"/>
        <v>21</v>
      </c>
      <c r="X14" s="12">
        <f t="shared" si="1"/>
        <v>22</v>
      </c>
      <c r="Y14" s="12">
        <f t="shared" si="1"/>
        <v>23</v>
      </c>
      <c r="Z14" s="13">
        <f t="shared" si="1"/>
        <v>24</v>
      </c>
      <c r="AA14" s="13">
        <f t="shared" si="1"/>
        <v>25</v>
      </c>
      <c r="AB14" s="12">
        <f t="shared" si="1"/>
        <v>26</v>
      </c>
      <c r="AC14" s="12">
        <f t="shared" si="1"/>
        <v>27</v>
      </c>
      <c r="AD14" s="12">
        <f t="shared" si="1"/>
        <v>28</v>
      </c>
      <c r="AE14" s="12">
        <f t="shared" si="1"/>
        <v>29</v>
      </c>
      <c r="AF14" s="12">
        <f t="shared" si="1"/>
        <v>30</v>
      </c>
      <c r="AG14" s="13">
        <f t="shared" si="1"/>
        <v>31</v>
      </c>
      <c r="AH14" s="158"/>
      <c r="AI14" s="161"/>
      <c r="AJ14" s="166"/>
      <c r="AK14" s="167"/>
      <c r="AL14" s="168"/>
    </row>
    <row r="15" spans="2:40" ht="13.5" customHeight="1">
      <c r="B15" s="11" t="s">
        <v>7</v>
      </c>
      <c r="C15" s="17" t="s">
        <v>11</v>
      </c>
      <c r="D15" s="17" t="s">
        <v>12</v>
      </c>
      <c r="E15" s="18" t="s">
        <v>13</v>
      </c>
      <c r="F15" s="18" t="s">
        <v>14</v>
      </c>
      <c r="G15" s="19" t="s">
        <v>8</v>
      </c>
      <c r="H15" s="19" t="s">
        <v>9</v>
      </c>
      <c r="I15" s="17" t="s">
        <v>10</v>
      </c>
      <c r="J15" s="17" t="s">
        <v>11</v>
      </c>
      <c r="K15" s="17" t="s">
        <v>12</v>
      </c>
      <c r="L15" s="18" t="s">
        <v>13</v>
      </c>
      <c r="M15" s="18" t="s">
        <v>14</v>
      </c>
      <c r="N15" s="17" t="s">
        <v>8</v>
      </c>
      <c r="O15" s="17" t="s">
        <v>9</v>
      </c>
      <c r="P15" s="17" t="s">
        <v>10</v>
      </c>
      <c r="Q15" s="17" t="s">
        <v>11</v>
      </c>
      <c r="R15" s="17" t="s">
        <v>12</v>
      </c>
      <c r="S15" s="18" t="s">
        <v>13</v>
      </c>
      <c r="T15" s="18" t="s">
        <v>14</v>
      </c>
      <c r="U15" s="17" t="s">
        <v>8</v>
      </c>
      <c r="V15" s="17" t="s">
        <v>9</v>
      </c>
      <c r="W15" s="17" t="s">
        <v>10</v>
      </c>
      <c r="X15" s="17" t="s">
        <v>11</v>
      </c>
      <c r="Y15" s="17" t="s">
        <v>12</v>
      </c>
      <c r="Z15" s="18" t="s">
        <v>13</v>
      </c>
      <c r="AA15" s="18" t="s">
        <v>14</v>
      </c>
      <c r="AB15" s="17" t="s">
        <v>8</v>
      </c>
      <c r="AC15" s="17" t="s">
        <v>9</v>
      </c>
      <c r="AD15" s="17" t="s">
        <v>10</v>
      </c>
      <c r="AE15" s="17" t="s">
        <v>11</v>
      </c>
      <c r="AF15" s="17" t="s">
        <v>12</v>
      </c>
      <c r="AG15" s="18" t="s">
        <v>13</v>
      </c>
      <c r="AH15" s="158"/>
      <c r="AI15" s="161"/>
      <c r="AJ15" s="169" t="s">
        <v>70</v>
      </c>
      <c r="AK15" s="171" t="s">
        <v>71</v>
      </c>
      <c r="AL15" s="173" t="s">
        <v>72</v>
      </c>
    </row>
    <row r="16" spans="2:40" s="25" customFormat="1" ht="99.95" customHeight="1">
      <c r="B16" s="20" t="s">
        <v>15</v>
      </c>
      <c r="C16" s="22"/>
      <c r="D16" s="22"/>
      <c r="E16" s="23" t="s">
        <v>17</v>
      </c>
      <c r="F16" s="23" t="s">
        <v>18</v>
      </c>
      <c r="G16" s="113" t="s">
        <v>85</v>
      </c>
      <c r="H16" s="113" t="s">
        <v>86</v>
      </c>
      <c r="I16" s="22"/>
      <c r="J16" s="22"/>
      <c r="K16" s="22"/>
      <c r="L16" s="23"/>
      <c r="M16" s="23"/>
      <c r="N16" s="56" t="s">
        <v>33</v>
      </c>
      <c r="O16" s="22"/>
      <c r="P16" s="22"/>
      <c r="Q16" s="22"/>
      <c r="R16" s="21"/>
      <c r="S16" s="23"/>
      <c r="T16" s="23"/>
      <c r="U16" s="22"/>
      <c r="V16" s="22"/>
      <c r="W16" s="22"/>
      <c r="X16" s="22"/>
      <c r="Y16" s="22"/>
      <c r="Z16" s="36"/>
      <c r="AA16" s="36"/>
      <c r="AB16" s="22"/>
      <c r="AC16" s="37" t="s">
        <v>32</v>
      </c>
      <c r="AD16" s="35"/>
      <c r="AE16" s="22"/>
      <c r="AF16" s="22"/>
      <c r="AG16" s="36"/>
      <c r="AH16" s="159"/>
      <c r="AI16" s="162"/>
      <c r="AJ16" s="170"/>
      <c r="AK16" s="172"/>
      <c r="AL16" s="170"/>
    </row>
    <row r="17" spans="2:38" s="28" customFormat="1">
      <c r="B17" s="11" t="s">
        <v>16</v>
      </c>
      <c r="C17" s="12"/>
      <c r="D17" s="12"/>
      <c r="E17" s="13"/>
      <c r="F17" s="13"/>
      <c r="G17" s="14"/>
      <c r="H17" s="14"/>
      <c r="I17" s="12"/>
      <c r="J17" s="12"/>
      <c r="K17" s="12"/>
      <c r="L17" s="13"/>
      <c r="M17" s="13"/>
      <c r="N17" s="12"/>
      <c r="O17" s="12"/>
      <c r="P17" s="12"/>
      <c r="Q17" s="12"/>
      <c r="R17" s="12"/>
      <c r="S17" s="13"/>
      <c r="T17" s="13"/>
      <c r="U17" s="12"/>
      <c r="V17" s="12"/>
      <c r="W17" s="12"/>
      <c r="X17" s="12"/>
      <c r="Y17" s="12"/>
      <c r="Z17" s="13"/>
      <c r="AA17" s="13"/>
      <c r="AB17" s="12"/>
      <c r="AC17" s="12"/>
      <c r="AD17" s="12"/>
      <c r="AE17" s="12"/>
      <c r="AF17" s="76"/>
      <c r="AG17" s="13" t="s">
        <v>27</v>
      </c>
      <c r="AH17" s="27">
        <f>COUNTIF(C17:AG17,"●")</f>
        <v>1</v>
      </c>
      <c r="AI17" s="174">
        <v>5</v>
      </c>
      <c r="AJ17" s="176"/>
      <c r="AK17" s="90"/>
      <c r="AL17" s="88"/>
    </row>
    <row r="18" spans="2:38" s="28" customFormat="1" ht="14.25" thickBot="1">
      <c r="B18" s="77" t="s">
        <v>64</v>
      </c>
      <c r="C18" s="30"/>
      <c r="D18" s="30"/>
      <c r="E18" s="31"/>
      <c r="F18" s="31"/>
      <c r="G18" s="32"/>
      <c r="H18" s="32"/>
      <c r="I18" s="30"/>
      <c r="J18" s="30"/>
      <c r="K18" s="30"/>
      <c r="L18" s="31"/>
      <c r="M18" s="31"/>
      <c r="N18" s="30"/>
      <c r="O18" s="30"/>
      <c r="P18" s="30"/>
      <c r="Q18" s="30"/>
      <c r="R18" s="30"/>
      <c r="S18" s="31"/>
      <c r="T18" s="31"/>
      <c r="U18" s="30"/>
      <c r="V18" s="30"/>
      <c r="W18" s="30"/>
      <c r="X18" s="30"/>
      <c r="Y18" s="30"/>
      <c r="Z18" s="31"/>
      <c r="AA18" s="31"/>
      <c r="AB18" s="30"/>
      <c r="AC18" s="30"/>
      <c r="AD18" s="30"/>
      <c r="AE18" s="30"/>
      <c r="AF18" s="102" t="s">
        <v>77</v>
      </c>
      <c r="AG18" s="103" t="s">
        <v>27</v>
      </c>
      <c r="AH18" s="34">
        <f>COUNTIF(C18:AG18,"●")</f>
        <v>2</v>
      </c>
      <c r="AI18" s="175"/>
      <c r="AJ18" s="177"/>
      <c r="AK18" s="91"/>
      <c r="AL18" s="89"/>
    </row>
    <row r="19" spans="2:38" ht="14.25" thickBot="1"/>
    <row r="20" spans="2:38" ht="13.5" customHeight="1">
      <c r="B20" s="10" t="s">
        <v>3</v>
      </c>
      <c r="C20" s="155">
        <v>6</v>
      </c>
      <c r="D20" s="156"/>
      <c r="E20" s="156"/>
      <c r="F20" s="156"/>
      <c r="G20" s="156"/>
      <c r="H20" s="156"/>
      <c r="I20" s="156"/>
      <c r="J20" s="156"/>
      <c r="K20" s="156"/>
      <c r="L20" s="156"/>
      <c r="M20" s="156"/>
      <c r="N20" s="156"/>
      <c r="O20" s="156"/>
      <c r="P20" s="156"/>
      <c r="Q20" s="156"/>
      <c r="R20" s="156"/>
      <c r="S20" s="156"/>
      <c r="T20" s="156"/>
      <c r="U20" s="156"/>
      <c r="V20" s="156"/>
      <c r="W20" s="156"/>
      <c r="X20" s="156"/>
      <c r="Y20" s="156"/>
      <c r="Z20" s="156"/>
      <c r="AA20" s="156"/>
      <c r="AB20" s="156"/>
      <c r="AC20" s="156"/>
      <c r="AD20" s="156"/>
      <c r="AE20" s="156"/>
      <c r="AF20" s="156"/>
      <c r="AG20" s="210"/>
      <c r="AH20" s="157" t="s">
        <v>4</v>
      </c>
      <c r="AI20" s="160" t="s">
        <v>5</v>
      </c>
      <c r="AJ20" s="163" t="s">
        <v>69</v>
      </c>
      <c r="AK20" s="164"/>
      <c r="AL20" s="165"/>
    </row>
    <row r="21" spans="2:38">
      <c r="B21" s="11" t="s">
        <v>6</v>
      </c>
      <c r="C21" s="13">
        <v>1</v>
      </c>
      <c r="D21" s="12">
        <f t="shared" ref="D21:AF21" si="2">+C21+1</f>
        <v>2</v>
      </c>
      <c r="E21" s="12">
        <f t="shared" si="2"/>
        <v>3</v>
      </c>
      <c r="F21" s="12">
        <f t="shared" si="2"/>
        <v>4</v>
      </c>
      <c r="G21" s="12">
        <f t="shared" si="2"/>
        <v>5</v>
      </c>
      <c r="H21" s="12">
        <f t="shared" si="2"/>
        <v>6</v>
      </c>
      <c r="I21" s="13">
        <f t="shared" si="2"/>
        <v>7</v>
      </c>
      <c r="J21" s="13">
        <f t="shared" si="2"/>
        <v>8</v>
      </c>
      <c r="K21" s="12">
        <f t="shared" si="2"/>
        <v>9</v>
      </c>
      <c r="L21" s="12">
        <f t="shared" si="2"/>
        <v>10</v>
      </c>
      <c r="M21" s="12">
        <f t="shared" si="2"/>
        <v>11</v>
      </c>
      <c r="N21" s="12">
        <f t="shared" si="2"/>
        <v>12</v>
      </c>
      <c r="O21" s="12">
        <f t="shared" si="2"/>
        <v>13</v>
      </c>
      <c r="P21" s="13">
        <f t="shared" si="2"/>
        <v>14</v>
      </c>
      <c r="Q21" s="13">
        <f t="shared" si="2"/>
        <v>15</v>
      </c>
      <c r="R21" s="12">
        <f t="shared" si="2"/>
        <v>16</v>
      </c>
      <c r="S21" s="12">
        <f t="shared" si="2"/>
        <v>17</v>
      </c>
      <c r="T21" s="12">
        <f t="shared" si="2"/>
        <v>18</v>
      </c>
      <c r="U21" s="12">
        <f t="shared" si="2"/>
        <v>19</v>
      </c>
      <c r="V21" s="12">
        <f t="shared" si="2"/>
        <v>20</v>
      </c>
      <c r="W21" s="13">
        <f t="shared" si="2"/>
        <v>21</v>
      </c>
      <c r="X21" s="13">
        <f t="shared" si="2"/>
        <v>22</v>
      </c>
      <c r="Y21" s="12">
        <f t="shared" si="2"/>
        <v>23</v>
      </c>
      <c r="Z21" s="12">
        <f t="shared" si="2"/>
        <v>24</v>
      </c>
      <c r="AA21" s="12">
        <f t="shared" si="2"/>
        <v>25</v>
      </c>
      <c r="AB21" s="12">
        <f t="shared" si="2"/>
        <v>26</v>
      </c>
      <c r="AC21" s="12">
        <f t="shared" si="2"/>
        <v>27</v>
      </c>
      <c r="AD21" s="13">
        <f t="shared" si="2"/>
        <v>28</v>
      </c>
      <c r="AE21" s="13">
        <f t="shared" si="2"/>
        <v>29</v>
      </c>
      <c r="AF21" s="12">
        <f t="shared" si="2"/>
        <v>30</v>
      </c>
      <c r="AG21" s="26"/>
      <c r="AH21" s="158"/>
      <c r="AI21" s="161"/>
      <c r="AJ21" s="166"/>
      <c r="AK21" s="167"/>
      <c r="AL21" s="168"/>
    </row>
    <row r="22" spans="2:38" ht="13.5" customHeight="1">
      <c r="B22" s="11" t="s">
        <v>7</v>
      </c>
      <c r="C22" s="18" t="s">
        <v>14</v>
      </c>
      <c r="D22" s="17" t="s">
        <v>8</v>
      </c>
      <c r="E22" s="17" t="s">
        <v>9</v>
      </c>
      <c r="F22" s="17" t="s">
        <v>10</v>
      </c>
      <c r="G22" s="17" t="s">
        <v>11</v>
      </c>
      <c r="H22" s="17" t="s">
        <v>12</v>
      </c>
      <c r="I22" s="18" t="s">
        <v>13</v>
      </c>
      <c r="J22" s="18" t="s">
        <v>14</v>
      </c>
      <c r="K22" s="17" t="s">
        <v>8</v>
      </c>
      <c r="L22" s="17" t="s">
        <v>9</v>
      </c>
      <c r="M22" s="17" t="s">
        <v>10</v>
      </c>
      <c r="N22" s="17" t="s">
        <v>11</v>
      </c>
      <c r="O22" s="17" t="s">
        <v>12</v>
      </c>
      <c r="P22" s="18" t="s">
        <v>13</v>
      </c>
      <c r="Q22" s="18" t="s">
        <v>14</v>
      </c>
      <c r="R22" s="17" t="s">
        <v>8</v>
      </c>
      <c r="S22" s="17" t="s">
        <v>9</v>
      </c>
      <c r="T22" s="17" t="s">
        <v>10</v>
      </c>
      <c r="U22" s="17" t="s">
        <v>11</v>
      </c>
      <c r="V22" s="17" t="s">
        <v>12</v>
      </c>
      <c r="W22" s="18" t="s">
        <v>13</v>
      </c>
      <c r="X22" s="18" t="s">
        <v>14</v>
      </c>
      <c r="Y22" s="17" t="s">
        <v>8</v>
      </c>
      <c r="Z22" s="17" t="s">
        <v>9</v>
      </c>
      <c r="AA22" s="17" t="s">
        <v>10</v>
      </c>
      <c r="AB22" s="17" t="s">
        <v>11</v>
      </c>
      <c r="AC22" s="17" t="s">
        <v>12</v>
      </c>
      <c r="AD22" s="18" t="s">
        <v>13</v>
      </c>
      <c r="AE22" s="18" t="s">
        <v>14</v>
      </c>
      <c r="AF22" s="17" t="s">
        <v>8</v>
      </c>
      <c r="AG22" s="26"/>
      <c r="AH22" s="158"/>
      <c r="AI22" s="161"/>
      <c r="AJ22" s="169" t="s">
        <v>70</v>
      </c>
      <c r="AK22" s="171" t="s">
        <v>71</v>
      </c>
      <c r="AL22" s="173" t="s">
        <v>72</v>
      </c>
    </row>
    <row r="23" spans="2:38" s="25" customFormat="1" ht="99.95" customHeight="1">
      <c r="B23" s="20" t="s">
        <v>15</v>
      </c>
      <c r="C23" s="23"/>
      <c r="D23" s="22"/>
      <c r="E23" s="22"/>
      <c r="F23" s="22" t="s">
        <v>28</v>
      </c>
      <c r="G23" s="22"/>
      <c r="H23" s="22"/>
      <c r="I23" s="23"/>
      <c r="J23" s="23"/>
      <c r="K23" s="22"/>
      <c r="L23" s="22"/>
      <c r="M23" s="22"/>
      <c r="N23" s="22"/>
      <c r="O23" s="22"/>
      <c r="P23" s="23"/>
      <c r="Q23" s="23"/>
      <c r="R23" s="22"/>
      <c r="S23" s="22"/>
      <c r="T23" s="22"/>
      <c r="U23" s="22"/>
      <c r="V23" s="22"/>
      <c r="W23" s="23"/>
      <c r="X23" s="23"/>
      <c r="Y23" s="22"/>
      <c r="Z23" s="22"/>
      <c r="AA23" s="22"/>
      <c r="AB23" s="22"/>
      <c r="AC23" s="56"/>
      <c r="AD23" s="23"/>
      <c r="AE23" s="23"/>
      <c r="AF23" s="22"/>
      <c r="AG23" s="21"/>
      <c r="AH23" s="159"/>
      <c r="AI23" s="162"/>
      <c r="AJ23" s="170"/>
      <c r="AK23" s="172"/>
      <c r="AL23" s="170"/>
    </row>
    <row r="24" spans="2:38" s="28" customFormat="1">
      <c r="B24" s="11" t="s">
        <v>16</v>
      </c>
      <c r="C24" s="13" t="s">
        <v>27</v>
      </c>
      <c r="D24" s="12"/>
      <c r="E24" s="12"/>
      <c r="F24" s="12"/>
      <c r="G24" s="12"/>
      <c r="H24" s="12"/>
      <c r="I24" s="13" t="s">
        <v>27</v>
      </c>
      <c r="J24" s="13" t="s">
        <v>27</v>
      </c>
      <c r="K24" s="12"/>
      <c r="L24" s="12"/>
      <c r="M24" s="12"/>
      <c r="N24" s="12"/>
      <c r="O24" s="12"/>
      <c r="P24" s="13" t="s">
        <v>27</v>
      </c>
      <c r="Q24" s="13" t="s">
        <v>27</v>
      </c>
      <c r="R24" s="12"/>
      <c r="S24" s="12"/>
      <c r="T24" s="12"/>
      <c r="U24" s="12"/>
      <c r="V24" s="12"/>
      <c r="W24" s="13" t="s">
        <v>27</v>
      </c>
      <c r="X24" s="13" t="s">
        <v>27</v>
      </c>
      <c r="Y24" s="12"/>
      <c r="Z24" s="12"/>
      <c r="AA24" s="12"/>
      <c r="AB24" s="12"/>
      <c r="AC24" s="12"/>
      <c r="AD24" s="13" t="s">
        <v>27</v>
      </c>
      <c r="AE24" s="13" t="s">
        <v>27</v>
      </c>
      <c r="AF24" s="12"/>
      <c r="AG24" s="26"/>
      <c r="AH24" s="27">
        <f>COUNTIF(C24:AG24,"●")</f>
        <v>9</v>
      </c>
      <c r="AI24" s="174">
        <v>30</v>
      </c>
      <c r="AJ24" s="176"/>
      <c r="AK24" s="90"/>
      <c r="AL24" s="88"/>
    </row>
    <row r="25" spans="2:38" s="28" customFormat="1" ht="14.25" thickBot="1">
      <c r="B25" s="77" t="s">
        <v>64</v>
      </c>
      <c r="C25" s="31" t="s">
        <v>27</v>
      </c>
      <c r="D25" s="30"/>
      <c r="E25" s="30"/>
      <c r="F25" s="30" t="s">
        <v>27</v>
      </c>
      <c r="G25" s="30"/>
      <c r="H25" s="30"/>
      <c r="I25" s="31"/>
      <c r="J25" s="31" t="s">
        <v>27</v>
      </c>
      <c r="K25" s="30"/>
      <c r="L25" s="30"/>
      <c r="M25" s="30"/>
      <c r="N25" s="30"/>
      <c r="O25" s="30"/>
      <c r="P25" s="31" t="s">
        <v>27</v>
      </c>
      <c r="Q25" s="31" t="s">
        <v>27</v>
      </c>
      <c r="R25" s="30"/>
      <c r="S25" s="30"/>
      <c r="T25" s="30"/>
      <c r="U25" s="30"/>
      <c r="V25" s="30"/>
      <c r="W25" s="31" t="s">
        <v>27</v>
      </c>
      <c r="X25" s="31" t="s">
        <v>27</v>
      </c>
      <c r="Y25" s="30"/>
      <c r="Z25" s="30"/>
      <c r="AA25" s="30"/>
      <c r="AB25" s="30"/>
      <c r="AC25" s="30" t="s">
        <v>27</v>
      </c>
      <c r="AD25" s="31" t="s">
        <v>27</v>
      </c>
      <c r="AE25" s="31" t="s">
        <v>27</v>
      </c>
      <c r="AF25" s="30"/>
      <c r="AG25" s="29"/>
      <c r="AH25" s="34">
        <f>COUNTIF(C25:AG25,"●")</f>
        <v>10</v>
      </c>
      <c r="AI25" s="175"/>
      <c r="AJ25" s="177"/>
      <c r="AK25" s="91"/>
      <c r="AL25" s="89"/>
    </row>
    <row r="26" spans="2:38" ht="14.25" thickBot="1"/>
    <row r="27" spans="2:38" ht="13.5" customHeight="1">
      <c r="B27" s="10" t="s">
        <v>3</v>
      </c>
      <c r="C27" s="178">
        <v>7</v>
      </c>
      <c r="D27" s="179"/>
      <c r="E27" s="179"/>
      <c r="F27" s="179"/>
      <c r="G27" s="179"/>
      <c r="H27" s="179"/>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G27" s="180"/>
      <c r="AH27" s="157" t="s">
        <v>4</v>
      </c>
      <c r="AI27" s="160" t="s">
        <v>5</v>
      </c>
      <c r="AJ27" s="163" t="s">
        <v>69</v>
      </c>
      <c r="AK27" s="164"/>
      <c r="AL27" s="165"/>
    </row>
    <row r="28" spans="2:38">
      <c r="B28" s="11" t="s">
        <v>6</v>
      </c>
      <c r="C28" s="26">
        <v>1</v>
      </c>
      <c r="D28" s="12">
        <f t="shared" ref="D28:AG28" si="3">+C28+1</f>
        <v>2</v>
      </c>
      <c r="E28" s="12">
        <f t="shared" si="3"/>
        <v>3</v>
      </c>
      <c r="F28" s="12">
        <f t="shared" si="3"/>
        <v>4</v>
      </c>
      <c r="G28" s="13">
        <f t="shared" si="3"/>
        <v>5</v>
      </c>
      <c r="H28" s="13">
        <f t="shared" si="3"/>
        <v>6</v>
      </c>
      <c r="I28" s="12">
        <f t="shared" si="3"/>
        <v>7</v>
      </c>
      <c r="J28" s="26">
        <f t="shared" si="3"/>
        <v>8</v>
      </c>
      <c r="K28" s="12">
        <f t="shared" si="3"/>
        <v>9</v>
      </c>
      <c r="L28" s="12">
        <f t="shared" si="3"/>
        <v>10</v>
      </c>
      <c r="M28" s="12">
        <f t="shared" si="3"/>
        <v>11</v>
      </c>
      <c r="N28" s="13">
        <f t="shared" si="3"/>
        <v>12</v>
      </c>
      <c r="O28" s="13">
        <f t="shared" si="3"/>
        <v>13</v>
      </c>
      <c r="P28" s="12">
        <f t="shared" si="3"/>
        <v>14</v>
      </c>
      <c r="Q28" s="12">
        <f t="shared" si="3"/>
        <v>15</v>
      </c>
      <c r="R28" s="12">
        <f t="shared" si="3"/>
        <v>16</v>
      </c>
      <c r="S28" s="12">
        <f t="shared" si="3"/>
        <v>17</v>
      </c>
      <c r="T28" s="12">
        <f t="shared" si="3"/>
        <v>18</v>
      </c>
      <c r="U28" s="13">
        <f t="shared" si="3"/>
        <v>19</v>
      </c>
      <c r="V28" s="13">
        <f t="shared" si="3"/>
        <v>20</v>
      </c>
      <c r="W28" s="14">
        <f t="shared" si="3"/>
        <v>21</v>
      </c>
      <c r="X28" s="12">
        <f t="shared" si="3"/>
        <v>22</v>
      </c>
      <c r="Y28" s="12">
        <f t="shared" si="3"/>
        <v>23</v>
      </c>
      <c r="Z28" s="12">
        <f t="shared" si="3"/>
        <v>24</v>
      </c>
      <c r="AA28" s="12">
        <f t="shared" si="3"/>
        <v>25</v>
      </c>
      <c r="AB28" s="13">
        <f t="shared" si="3"/>
        <v>26</v>
      </c>
      <c r="AC28" s="13">
        <f t="shared" si="3"/>
        <v>27</v>
      </c>
      <c r="AD28" s="12">
        <f t="shared" si="3"/>
        <v>28</v>
      </c>
      <c r="AE28" s="12">
        <f t="shared" si="3"/>
        <v>29</v>
      </c>
      <c r="AF28" s="12">
        <f t="shared" si="3"/>
        <v>30</v>
      </c>
      <c r="AG28" s="12">
        <f t="shared" si="3"/>
        <v>31</v>
      </c>
      <c r="AH28" s="158"/>
      <c r="AI28" s="161"/>
      <c r="AJ28" s="166"/>
      <c r="AK28" s="167"/>
      <c r="AL28" s="168"/>
    </row>
    <row r="29" spans="2:38" ht="13.5" customHeight="1">
      <c r="B29" s="11" t="s">
        <v>7</v>
      </c>
      <c r="C29" s="16" t="s">
        <v>9</v>
      </c>
      <c r="D29" s="16" t="s">
        <v>10</v>
      </c>
      <c r="E29" s="16" t="s">
        <v>11</v>
      </c>
      <c r="F29" s="16" t="s">
        <v>12</v>
      </c>
      <c r="G29" s="18" t="s">
        <v>13</v>
      </c>
      <c r="H29" s="18" t="s">
        <v>14</v>
      </c>
      <c r="I29" s="17" t="s">
        <v>8</v>
      </c>
      <c r="J29" s="16" t="s">
        <v>9</v>
      </c>
      <c r="K29" s="16" t="s">
        <v>10</v>
      </c>
      <c r="L29" s="16" t="s">
        <v>11</v>
      </c>
      <c r="M29" s="16" t="s">
        <v>12</v>
      </c>
      <c r="N29" s="18" t="s">
        <v>13</v>
      </c>
      <c r="O29" s="18" t="s">
        <v>14</v>
      </c>
      <c r="P29" s="17" t="s">
        <v>8</v>
      </c>
      <c r="Q29" s="17" t="s">
        <v>9</v>
      </c>
      <c r="R29" s="16" t="s">
        <v>10</v>
      </c>
      <c r="S29" s="16" t="s">
        <v>11</v>
      </c>
      <c r="T29" s="16" t="s">
        <v>12</v>
      </c>
      <c r="U29" s="18" t="s">
        <v>13</v>
      </c>
      <c r="V29" s="18" t="s">
        <v>14</v>
      </c>
      <c r="W29" s="19" t="s">
        <v>8</v>
      </c>
      <c r="X29" s="16" t="s">
        <v>9</v>
      </c>
      <c r="Y29" s="16" t="s">
        <v>10</v>
      </c>
      <c r="Z29" s="16" t="s">
        <v>11</v>
      </c>
      <c r="AA29" s="16" t="s">
        <v>12</v>
      </c>
      <c r="AB29" s="18" t="s">
        <v>13</v>
      </c>
      <c r="AC29" s="18" t="s">
        <v>14</v>
      </c>
      <c r="AD29" s="17" t="s">
        <v>8</v>
      </c>
      <c r="AE29" s="16" t="s">
        <v>9</v>
      </c>
      <c r="AF29" s="16" t="s">
        <v>10</v>
      </c>
      <c r="AG29" s="16" t="s">
        <v>11</v>
      </c>
      <c r="AH29" s="158"/>
      <c r="AI29" s="161"/>
      <c r="AJ29" s="169" t="s">
        <v>70</v>
      </c>
      <c r="AK29" s="171" t="s">
        <v>71</v>
      </c>
      <c r="AL29" s="173" t="s">
        <v>72</v>
      </c>
    </row>
    <row r="30" spans="2:38" s="25" customFormat="1" ht="99.95" customHeight="1">
      <c r="B30" s="20" t="s">
        <v>15</v>
      </c>
      <c r="C30" s="21"/>
      <c r="D30" s="22"/>
      <c r="E30" s="22"/>
      <c r="F30" s="56"/>
      <c r="G30" s="23"/>
      <c r="H30" s="23"/>
      <c r="I30" s="22"/>
      <c r="J30" s="22"/>
      <c r="K30" s="22"/>
      <c r="L30" s="22"/>
      <c r="M30" s="22"/>
      <c r="N30" s="23"/>
      <c r="O30" s="23"/>
      <c r="P30" s="22"/>
      <c r="Q30" s="22"/>
      <c r="R30" s="22"/>
      <c r="S30" s="22"/>
      <c r="T30" s="22"/>
      <c r="U30" s="23"/>
      <c r="V30" s="23"/>
      <c r="W30" s="113" t="s">
        <v>87</v>
      </c>
      <c r="X30" s="22"/>
      <c r="Y30" s="22"/>
      <c r="Z30" s="22"/>
      <c r="AA30" s="22"/>
      <c r="AB30" s="23"/>
      <c r="AC30" s="23"/>
      <c r="AD30" s="22"/>
      <c r="AE30" s="22"/>
      <c r="AF30" s="22"/>
      <c r="AG30" s="22"/>
      <c r="AH30" s="159"/>
      <c r="AI30" s="162"/>
      <c r="AJ30" s="170"/>
      <c r="AK30" s="172"/>
      <c r="AL30" s="170"/>
    </row>
    <row r="31" spans="2:38" s="28" customFormat="1">
      <c r="B31" s="11" t="s">
        <v>16</v>
      </c>
      <c r="C31" s="26"/>
      <c r="D31" s="12"/>
      <c r="E31" s="12"/>
      <c r="F31" s="12"/>
      <c r="G31" s="13" t="s">
        <v>27</v>
      </c>
      <c r="H31" s="13" t="s">
        <v>27</v>
      </c>
      <c r="I31" s="12"/>
      <c r="J31" s="12"/>
      <c r="K31" s="12"/>
      <c r="L31" s="12"/>
      <c r="M31" s="12"/>
      <c r="N31" s="13" t="s">
        <v>27</v>
      </c>
      <c r="O31" s="13" t="s">
        <v>27</v>
      </c>
      <c r="P31" s="12"/>
      <c r="Q31" s="12"/>
      <c r="R31" s="12"/>
      <c r="S31" s="12"/>
      <c r="T31" s="12"/>
      <c r="U31" s="13" t="s">
        <v>27</v>
      </c>
      <c r="V31" s="13" t="s">
        <v>27</v>
      </c>
      <c r="W31" s="14" t="s">
        <v>27</v>
      </c>
      <c r="X31" s="12"/>
      <c r="Y31" s="12"/>
      <c r="Z31" s="12"/>
      <c r="AA31" s="12"/>
      <c r="AB31" s="13" t="s">
        <v>27</v>
      </c>
      <c r="AC31" s="13" t="s">
        <v>27</v>
      </c>
      <c r="AD31" s="12"/>
      <c r="AE31" s="12"/>
      <c r="AF31" s="12"/>
      <c r="AG31" s="12"/>
      <c r="AH31" s="27">
        <f>COUNTIF(C31:AG31,"●")</f>
        <v>9</v>
      </c>
      <c r="AI31" s="174">
        <v>31</v>
      </c>
      <c r="AJ31" s="176"/>
      <c r="AK31" s="90"/>
      <c r="AL31" s="88"/>
    </row>
    <row r="32" spans="2:38" s="28" customFormat="1" ht="14.25" thickBot="1">
      <c r="B32" s="77" t="s">
        <v>64</v>
      </c>
      <c r="C32" s="29"/>
      <c r="D32" s="30"/>
      <c r="E32" s="30"/>
      <c r="F32" s="30" t="s">
        <v>77</v>
      </c>
      <c r="G32" s="31" t="s">
        <v>77</v>
      </c>
      <c r="H32" s="31" t="s">
        <v>77</v>
      </c>
      <c r="I32" s="30"/>
      <c r="J32" s="30"/>
      <c r="K32" s="30"/>
      <c r="L32" s="30"/>
      <c r="M32" s="30"/>
      <c r="N32" s="31" t="s">
        <v>77</v>
      </c>
      <c r="O32" s="31" t="s">
        <v>77</v>
      </c>
      <c r="P32" s="30"/>
      <c r="Q32" s="30"/>
      <c r="R32" s="30"/>
      <c r="S32" s="30"/>
      <c r="T32" s="30"/>
      <c r="U32" s="31" t="s">
        <v>77</v>
      </c>
      <c r="V32" s="31" t="s">
        <v>77</v>
      </c>
      <c r="W32" s="32" t="s">
        <v>77</v>
      </c>
      <c r="X32" s="30"/>
      <c r="Y32" s="30"/>
      <c r="Z32" s="30"/>
      <c r="AA32" s="30"/>
      <c r="AB32" s="31" t="s">
        <v>77</v>
      </c>
      <c r="AC32" s="31" t="s">
        <v>77</v>
      </c>
      <c r="AD32" s="30"/>
      <c r="AE32" s="30"/>
      <c r="AF32" s="30"/>
      <c r="AG32" s="30"/>
      <c r="AH32" s="34">
        <f>COUNTIF(C32:AG32,"●")</f>
        <v>10</v>
      </c>
      <c r="AI32" s="175"/>
      <c r="AJ32" s="177"/>
      <c r="AK32" s="91"/>
      <c r="AL32" s="89"/>
    </row>
    <row r="33" spans="2:38" ht="14.25" thickBot="1"/>
    <row r="34" spans="2:38" ht="13.5" customHeight="1">
      <c r="B34" s="10" t="s">
        <v>3</v>
      </c>
      <c r="C34" s="155">
        <v>8</v>
      </c>
      <c r="D34" s="156"/>
      <c r="E34" s="156"/>
      <c r="F34" s="156"/>
      <c r="G34" s="156"/>
      <c r="H34" s="156"/>
      <c r="I34" s="156"/>
      <c r="J34" s="156"/>
      <c r="K34" s="156"/>
      <c r="L34" s="156"/>
      <c r="M34" s="156"/>
      <c r="N34" s="156"/>
      <c r="O34" s="156"/>
      <c r="P34" s="156"/>
      <c r="Q34" s="156"/>
      <c r="R34" s="156"/>
      <c r="S34" s="156"/>
      <c r="T34" s="156"/>
      <c r="U34" s="156"/>
      <c r="V34" s="156"/>
      <c r="W34" s="156"/>
      <c r="X34" s="156"/>
      <c r="Y34" s="156"/>
      <c r="Z34" s="156"/>
      <c r="AA34" s="156"/>
      <c r="AB34" s="156"/>
      <c r="AC34" s="156"/>
      <c r="AD34" s="156"/>
      <c r="AE34" s="156"/>
      <c r="AF34" s="156"/>
      <c r="AG34" s="210"/>
      <c r="AH34" s="157" t="s">
        <v>4</v>
      </c>
      <c r="AI34" s="160" t="s">
        <v>5</v>
      </c>
      <c r="AJ34" s="163" t="s">
        <v>69</v>
      </c>
      <c r="AK34" s="164"/>
      <c r="AL34" s="165"/>
    </row>
    <row r="35" spans="2:38">
      <c r="B35" s="11" t="s">
        <v>6</v>
      </c>
      <c r="C35" s="12">
        <v>1</v>
      </c>
      <c r="D35" s="13">
        <f t="shared" ref="D35:AG35" si="4">+C35+1</f>
        <v>2</v>
      </c>
      <c r="E35" s="13">
        <f t="shared" si="4"/>
        <v>3</v>
      </c>
      <c r="F35" s="12">
        <f t="shared" si="4"/>
        <v>4</v>
      </c>
      <c r="G35" s="12">
        <f t="shared" si="4"/>
        <v>5</v>
      </c>
      <c r="H35" s="12">
        <f t="shared" si="4"/>
        <v>6</v>
      </c>
      <c r="I35" s="12">
        <f t="shared" si="4"/>
        <v>7</v>
      </c>
      <c r="J35" s="12">
        <f t="shared" si="4"/>
        <v>8</v>
      </c>
      <c r="K35" s="13">
        <f t="shared" si="4"/>
        <v>9</v>
      </c>
      <c r="L35" s="13">
        <f t="shared" si="4"/>
        <v>10</v>
      </c>
      <c r="M35" s="14">
        <f t="shared" si="4"/>
        <v>11</v>
      </c>
      <c r="N35" s="12">
        <f t="shared" si="4"/>
        <v>12</v>
      </c>
      <c r="O35" s="12">
        <f t="shared" si="4"/>
        <v>13</v>
      </c>
      <c r="P35" s="12">
        <f t="shared" si="4"/>
        <v>14</v>
      </c>
      <c r="Q35" s="12">
        <f t="shared" si="4"/>
        <v>15</v>
      </c>
      <c r="R35" s="13">
        <f t="shared" si="4"/>
        <v>16</v>
      </c>
      <c r="S35" s="13">
        <f t="shared" si="4"/>
        <v>17</v>
      </c>
      <c r="T35" s="12">
        <f t="shared" si="4"/>
        <v>18</v>
      </c>
      <c r="U35" s="12">
        <f t="shared" si="4"/>
        <v>19</v>
      </c>
      <c r="V35" s="12">
        <f t="shared" si="4"/>
        <v>20</v>
      </c>
      <c r="W35" s="12">
        <f t="shared" si="4"/>
        <v>21</v>
      </c>
      <c r="X35" s="12">
        <f t="shared" si="4"/>
        <v>22</v>
      </c>
      <c r="Y35" s="13">
        <f t="shared" si="4"/>
        <v>23</v>
      </c>
      <c r="Z35" s="13">
        <f t="shared" si="4"/>
        <v>24</v>
      </c>
      <c r="AA35" s="12">
        <f t="shared" si="4"/>
        <v>25</v>
      </c>
      <c r="AB35" s="26">
        <f t="shared" si="4"/>
        <v>26</v>
      </c>
      <c r="AC35" s="12">
        <f t="shared" si="4"/>
        <v>27</v>
      </c>
      <c r="AD35" s="12">
        <f t="shared" si="4"/>
        <v>28</v>
      </c>
      <c r="AE35" s="12">
        <f t="shared" si="4"/>
        <v>29</v>
      </c>
      <c r="AF35" s="13">
        <f t="shared" si="4"/>
        <v>30</v>
      </c>
      <c r="AG35" s="13">
        <f t="shared" si="4"/>
        <v>31</v>
      </c>
      <c r="AH35" s="158"/>
      <c r="AI35" s="161"/>
      <c r="AJ35" s="166"/>
      <c r="AK35" s="167"/>
      <c r="AL35" s="168"/>
    </row>
    <row r="36" spans="2:38" ht="13.5" customHeight="1">
      <c r="B36" s="11" t="s">
        <v>7</v>
      </c>
      <c r="C36" s="17" t="s">
        <v>12</v>
      </c>
      <c r="D36" s="18" t="s">
        <v>13</v>
      </c>
      <c r="E36" s="18" t="s">
        <v>14</v>
      </c>
      <c r="F36" s="17" t="s">
        <v>8</v>
      </c>
      <c r="G36" s="17" t="s">
        <v>9</v>
      </c>
      <c r="H36" s="17" t="s">
        <v>10</v>
      </c>
      <c r="I36" s="17" t="s">
        <v>11</v>
      </c>
      <c r="J36" s="17" t="s">
        <v>12</v>
      </c>
      <c r="K36" s="18" t="s">
        <v>13</v>
      </c>
      <c r="L36" s="18" t="s">
        <v>14</v>
      </c>
      <c r="M36" s="19" t="s">
        <v>8</v>
      </c>
      <c r="N36" s="17" t="s">
        <v>9</v>
      </c>
      <c r="O36" s="17" t="s">
        <v>10</v>
      </c>
      <c r="P36" s="17" t="s">
        <v>11</v>
      </c>
      <c r="Q36" s="17" t="s">
        <v>12</v>
      </c>
      <c r="R36" s="18" t="s">
        <v>13</v>
      </c>
      <c r="S36" s="18" t="s">
        <v>14</v>
      </c>
      <c r="T36" s="17" t="s">
        <v>8</v>
      </c>
      <c r="U36" s="17" t="s">
        <v>9</v>
      </c>
      <c r="V36" s="17" t="s">
        <v>10</v>
      </c>
      <c r="W36" s="17" t="s">
        <v>11</v>
      </c>
      <c r="X36" s="17" t="s">
        <v>12</v>
      </c>
      <c r="Y36" s="18" t="s">
        <v>13</v>
      </c>
      <c r="Z36" s="18" t="s">
        <v>14</v>
      </c>
      <c r="AA36" s="17" t="s">
        <v>8</v>
      </c>
      <c r="AB36" s="17" t="s">
        <v>9</v>
      </c>
      <c r="AC36" s="17" t="s">
        <v>10</v>
      </c>
      <c r="AD36" s="17" t="s">
        <v>11</v>
      </c>
      <c r="AE36" s="17" t="s">
        <v>12</v>
      </c>
      <c r="AF36" s="18" t="s">
        <v>13</v>
      </c>
      <c r="AG36" s="18" t="s">
        <v>14</v>
      </c>
      <c r="AH36" s="158"/>
      <c r="AI36" s="161"/>
      <c r="AJ36" s="169" t="s">
        <v>70</v>
      </c>
      <c r="AK36" s="171" t="s">
        <v>71</v>
      </c>
      <c r="AL36" s="173" t="s">
        <v>72</v>
      </c>
    </row>
    <row r="37" spans="2:38" s="25" customFormat="1" ht="99.95" customHeight="1">
      <c r="B37" s="20" t="s">
        <v>15</v>
      </c>
      <c r="C37" s="22"/>
      <c r="D37" s="23"/>
      <c r="E37" s="23"/>
      <c r="F37" s="22"/>
      <c r="G37" s="22"/>
      <c r="H37" s="22"/>
      <c r="I37" s="22"/>
      <c r="J37" s="22"/>
      <c r="K37" s="23"/>
      <c r="L37" s="23"/>
      <c r="M37" s="113" t="s">
        <v>88</v>
      </c>
      <c r="N37" s="35"/>
      <c r="O37" s="22" t="s">
        <v>19</v>
      </c>
      <c r="P37" s="22" t="s">
        <v>20</v>
      </c>
      <c r="Q37" s="22" t="s">
        <v>20</v>
      </c>
      <c r="R37" s="23"/>
      <c r="S37" s="23"/>
      <c r="T37" s="22"/>
      <c r="U37" s="22"/>
      <c r="V37" s="22"/>
      <c r="W37" s="22"/>
      <c r="X37" s="22"/>
      <c r="Y37" s="23"/>
      <c r="Z37" s="23"/>
      <c r="AA37" s="22"/>
      <c r="AB37" s="21"/>
      <c r="AC37" s="22"/>
      <c r="AD37" s="22"/>
      <c r="AE37" s="22"/>
      <c r="AF37" s="23"/>
      <c r="AG37" s="23"/>
      <c r="AH37" s="159"/>
      <c r="AI37" s="162"/>
      <c r="AJ37" s="170"/>
      <c r="AK37" s="172"/>
      <c r="AL37" s="170"/>
    </row>
    <row r="38" spans="2:38" s="28" customFormat="1">
      <c r="B38" s="11" t="s">
        <v>16</v>
      </c>
      <c r="C38" s="12"/>
      <c r="D38" s="13" t="s">
        <v>27</v>
      </c>
      <c r="E38" s="13" t="s">
        <v>27</v>
      </c>
      <c r="F38" s="12"/>
      <c r="G38" s="12"/>
      <c r="H38" s="12"/>
      <c r="I38" s="12"/>
      <c r="J38" s="12"/>
      <c r="K38" s="13" t="s">
        <v>27</v>
      </c>
      <c r="L38" s="13" t="s">
        <v>27</v>
      </c>
      <c r="M38" s="14" t="s">
        <v>27</v>
      </c>
      <c r="N38" s="12"/>
      <c r="O38" s="38"/>
      <c r="P38" s="38"/>
      <c r="Q38" s="38"/>
      <c r="R38" s="13" t="s">
        <v>27</v>
      </c>
      <c r="S38" s="13" t="s">
        <v>27</v>
      </c>
      <c r="T38" s="12"/>
      <c r="U38" s="12"/>
      <c r="V38" s="12"/>
      <c r="W38" s="12"/>
      <c r="X38" s="12"/>
      <c r="Y38" s="13" t="s">
        <v>27</v>
      </c>
      <c r="Z38" s="13" t="s">
        <v>27</v>
      </c>
      <c r="AA38" s="12"/>
      <c r="AB38" s="26"/>
      <c r="AC38" s="12"/>
      <c r="AD38" s="12"/>
      <c r="AE38" s="12"/>
      <c r="AF38" s="13" t="s">
        <v>27</v>
      </c>
      <c r="AG38" s="13" t="s">
        <v>27</v>
      </c>
      <c r="AH38" s="27">
        <f>COUNTIF(C38:AG38,"●")</f>
        <v>11</v>
      </c>
      <c r="AI38" s="174">
        <v>28</v>
      </c>
      <c r="AJ38" s="176"/>
      <c r="AK38" s="90"/>
      <c r="AL38" s="88"/>
    </row>
    <row r="39" spans="2:38" s="28" customFormat="1" ht="14.25" thickBot="1">
      <c r="B39" s="77" t="s">
        <v>64</v>
      </c>
      <c r="C39" s="30"/>
      <c r="D39" s="31"/>
      <c r="E39" s="31" t="s">
        <v>77</v>
      </c>
      <c r="F39" s="30"/>
      <c r="G39" s="30"/>
      <c r="H39" s="30"/>
      <c r="I39" s="30"/>
      <c r="J39" s="30"/>
      <c r="K39" s="31"/>
      <c r="L39" s="31" t="s">
        <v>77</v>
      </c>
      <c r="M39" s="32"/>
      <c r="N39" s="30"/>
      <c r="O39" s="39"/>
      <c r="P39" s="39"/>
      <c r="Q39" s="39"/>
      <c r="R39" s="31"/>
      <c r="S39" s="31" t="s">
        <v>77</v>
      </c>
      <c r="T39" s="30"/>
      <c r="U39" s="30"/>
      <c r="V39" s="30"/>
      <c r="W39" s="30"/>
      <c r="X39" s="30"/>
      <c r="Y39" s="31"/>
      <c r="Z39" s="31" t="s">
        <v>77</v>
      </c>
      <c r="AA39" s="30"/>
      <c r="AB39" s="29"/>
      <c r="AC39" s="30"/>
      <c r="AD39" s="30"/>
      <c r="AE39" s="30"/>
      <c r="AF39" s="31" t="s">
        <v>77</v>
      </c>
      <c r="AG39" s="31"/>
      <c r="AH39" s="34">
        <f>COUNTIF(C39:AG39,"●")</f>
        <v>5</v>
      </c>
      <c r="AI39" s="175"/>
      <c r="AJ39" s="177"/>
      <c r="AK39" s="91"/>
      <c r="AL39" s="89"/>
    </row>
    <row r="40" spans="2:38" ht="14.25" thickBot="1"/>
    <row r="41" spans="2:38" ht="13.5" customHeight="1">
      <c r="B41" s="10" t="s">
        <v>3</v>
      </c>
      <c r="C41" s="155">
        <v>9</v>
      </c>
      <c r="D41" s="156"/>
      <c r="E41" s="156"/>
      <c r="F41" s="156"/>
      <c r="G41" s="156"/>
      <c r="H41" s="156"/>
      <c r="I41" s="156"/>
      <c r="J41" s="156"/>
      <c r="K41" s="156"/>
      <c r="L41" s="156"/>
      <c r="M41" s="156"/>
      <c r="N41" s="156"/>
      <c r="O41" s="156"/>
      <c r="P41" s="156"/>
      <c r="Q41" s="156"/>
      <c r="R41" s="156"/>
      <c r="S41" s="156"/>
      <c r="T41" s="156"/>
      <c r="U41" s="156"/>
      <c r="V41" s="156"/>
      <c r="W41" s="156"/>
      <c r="X41" s="156"/>
      <c r="Y41" s="156"/>
      <c r="Z41" s="156"/>
      <c r="AA41" s="156"/>
      <c r="AB41" s="156"/>
      <c r="AC41" s="156"/>
      <c r="AD41" s="156"/>
      <c r="AE41" s="156"/>
      <c r="AF41" s="156"/>
      <c r="AG41" s="210"/>
      <c r="AH41" s="157" t="s">
        <v>4</v>
      </c>
      <c r="AI41" s="160" t="s">
        <v>5</v>
      </c>
      <c r="AJ41" s="163" t="s">
        <v>69</v>
      </c>
      <c r="AK41" s="164"/>
      <c r="AL41" s="165"/>
    </row>
    <row r="42" spans="2:38">
      <c r="B42" s="11" t="s">
        <v>6</v>
      </c>
      <c r="C42" s="12">
        <v>1</v>
      </c>
      <c r="D42" s="26">
        <f t="shared" ref="D42:AF42" si="5">+C42+1</f>
        <v>2</v>
      </c>
      <c r="E42" s="12">
        <f t="shared" si="5"/>
        <v>3</v>
      </c>
      <c r="F42" s="12">
        <f t="shared" si="5"/>
        <v>4</v>
      </c>
      <c r="G42" s="12">
        <f t="shared" si="5"/>
        <v>5</v>
      </c>
      <c r="H42" s="13">
        <f t="shared" si="5"/>
        <v>6</v>
      </c>
      <c r="I42" s="13">
        <f t="shared" si="5"/>
        <v>7</v>
      </c>
      <c r="J42" s="12">
        <f t="shared" si="5"/>
        <v>8</v>
      </c>
      <c r="K42" s="12">
        <f t="shared" si="5"/>
        <v>9</v>
      </c>
      <c r="L42" s="12">
        <f t="shared" si="5"/>
        <v>10</v>
      </c>
      <c r="M42" s="12">
        <f t="shared" si="5"/>
        <v>11</v>
      </c>
      <c r="N42" s="12">
        <f t="shared" si="5"/>
        <v>12</v>
      </c>
      <c r="O42" s="13">
        <f t="shared" si="5"/>
        <v>13</v>
      </c>
      <c r="P42" s="13">
        <f t="shared" si="5"/>
        <v>14</v>
      </c>
      <c r="Q42" s="14">
        <f t="shared" si="5"/>
        <v>15</v>
      </c>
      <c r="R42" s="12">
        <f t="shared" si="5"/>
        <v>16</v>
      </c>
      <c r="S42" s="12">
        <f t="shared" si="5"/>
        <v>17</v>
      </c>
      <c r="T42" s="12">
        <f t="shared" si="5"/>
        <v>18</v>
      </c>
      <c r="U42" s="12">
        <f t="shared" si="5"/>
        <v>19</v>
      </c>
      <c r="V42" s="13">
        <f t="shared" si="5"/>
        <v>20</v>
      </c>
      <c r="W42" s="13">
        <f t="shared" si="5"/>
        <v>21</v>
      </c>
      <c r="X42" s="12">
        <f t="shared" si="5"/>
        <v>22</v>
      </c>
      <c r="Y42" s="14">
        <f t="shared" si="5"/>
        <v>23</v>
      </c>
      <c r="Z42" s="12">
        <f t="shared" si="5"/>
        <v>24</v>
      </c>
      <c r="AA42" s="12">
        <f t="shared" si="5"/>
        <v>25</v>
      </c>
      <c r="AB42" s="12">
        <f t="shared" si="5"/>
        <v>26</v>
      </c>
      <c r="AC42" s="13">
        <f t="shared" si="5"/>
        <v>27</v>
      </c>
      <c r="AD42" s="13">
        <f t="shared" si="5"/>
        <v>28</v>
      </c>
      <c r="AE42" s="12">
        <f t="shared" si="5"/>
        <v>29</v>
      </c>
      <c r="AF42" s="26">
        <f t="shared" si="5"/>
        <v>30</v>
      </c>
      <c r="AG42" s="26"/>
      <c r="AH42" s="158"/>
      <c r="AI42" s="161"/>
      <c r="AJ42" s="166"/>
      <c r="AK42" s="167"/>
      <c r="AL42" s="168"/>
    </row>
    <row r="43" spans="2:38" ht="13.5" customHeight="1">
      <c r="B43" s="11" t="s">
        <v>7</v>
      </c>
      <c r="C43" s="17" t="s">
        <v>8</v>
      </c>
      <c r="D43" s="17" t="s">
        <v>9</v>
      </c>
      <c r="E43" s="17" t="s">
        <v>10</v>
      </c>
      <c r="F43" s="17" t="s">
        <v>11</v>
      </c>
      <c r="G43" s="17" t="s">
        <v>12</v>
      </c>
      <c r="H43" s="18" t="s">
        <v>13</v>
      </c>
      <c r="I43" s="18" t="s">
        <v>14</v>
      </c>
      <c r="J43" s="17" t="s">
        <v>8</v>
      </c>
      <c r="K43" s="17" t="s">
        <v>9</v>
      </c>
      <c r="L43" s="17" t="s">
        <v>10</v>
      </c>
      <c r="M43" s="17" t="s">
        <v>11</v>
      </c>
      <c r="N43" s="17" t="s">
        <v>12</v>
      </c>
      <c r="O43" s="18" t="s">
        <v>13</v>
      </c>
      <c r="P43" s="18" t="s">
        <v>14</v>
      </c>
      <c r="Q43" s="19" t="s">
        <v>8</v>
      </c>
      <c r="R43" s="17" t="s">
        <v>9</v>
      </c>
      <c r="S43" s="17" t="s">
        <v>10</v>
      </c>
      <c r="T43" s="17" t="s">
        <v>11</v>
      </c>
      <c r="U43" s="17" t="s">
        <v>12</v>
      </c>
      <c r="V43" s="18" t="s">
        <v>13</v>
      </c>
      <c r="W43" s="18" t="s">
        <v>14</v>
      </c>
      <c r="X43" s="17" t="s">
        <v>8</v>
      </c>
      <c r="Y43" s="19" t="s">
        <v>9</v>
      </c>
      <c r="Z43" s="17" t="s">
        <v>10</v>
      </c>
      <c r="AA43" s="17" t="s">
        <v>11</v>
      </c>
      <c r="AB43" s="17" t="s">
        <v>12</v>
      </c>
      <c r="AC43" s="18" t="s">
        <v>13</v>
      </c>
      <c r="AD43" s="18" t="s">
        <v>14</v>
      </c>
      <c r="AE43" s="17" t="s">
        <v>8</v>
      </c>
      <c r="AF43" s="17" t="s">
        <v>9</v>
      </c>
      <c r="AG43" s="26"/>
      <c r="AH43" s="158"/>
      <c r="AI43" s="161"/>
      <c r="AJ43" s="169" t="s">
        <v>70</v>
      </c>
      <c r="AK43" s="171" t="s">
        <v>71</v>
      </c>
      <c r="AL43" s="173" t="s">
        <v>72</v>
      </c>
    </row>
    <row r="44" spans="2:38" s="25" customFormat="1" ht="99.95" customHeight="1">
      <c r="B44" s="20" t="s">
        <v>15</v>
      </c>
      <c r="C44" s="22"/>
      <c r="D44" s="22"/>
      <c r="E44" s="22"/>
      <c r="F44" s="22"/>
      <c r="G44" s="22"/>
      <c r="H44" s="23"/>
      <c r="I44" s="23"/>
      <c r="J44" s="22"/>
      <c r="K44" s="22"/>
      <c r="L44" s="22"/>
      <c r="M44" s="22"/>
      <c r="N44" s="22"/>
      <c r="O44" s="23"/>
      <c r="P44" s="23"/>
      <c r="Q44" s="113" t="s">
        <v>89</v>
      </c>
      <c r="R44" s="22"/>
      <c r="S44" s="22"/>
      <c r="T44" s="22"/>
      <c r="U44" s="22"/>
      <c r="V44" s="23"/>
      <c r="W44" s="23"/>
      <c r="X44" s="22"/>
      <c r="Y44" s="113" t="s">
        <v>90</v>
      </c>
      <c r="Z44" s="22"/>
      <c r="AA44" s="22"/>
      <c r="AB44" s="22"/>
      <c r="AC44" s="23"/>
      <c r="AD44" s="23"/>
      <c r="AE44" s="22"/>
      <c r="AF44" s="21"/>
      <c r="AG44" s="21"/>
      <c r="AH44" s="159"/>
      <c r="AI44" s="162"/>
      <c r="AJ44" s="170"/>
      <c r="AK44" s="172"/>
      <c r="AL44" s="170"/>
    </row>
    <row r="45" spans="2:38" s="28" customFormat="1">
      <c r="B45" s="11" t="s">
        <v>16</v>
      </c>
      <c r="C45" s="12"/>
      <c r="D45" s="12"/>
      <c r="E45" s="12"/>
      <c r="F45" s="12"/>
      <c r="G45" s="12"/>
      <c r="H45" s="13" t="s">
        <v>27</v>
      </c>
      <c r="I45" s="13" t="s">
        <v>27</v>
      </c>
      <c r="J45" s="12"/>
      <c r="K45" s="12"/>
      <c r="L45" s="12"/>
      <c r="M45" s="12"/>
      <c r="N45" s="12"/>
      <c r="O45" s="13" t="s">
        <v>27</v>
      </c>
      <c r="P45" s="13" t="s">
        <v>27</v>
      </c>
      <c r="Q45" s="14" t="s">
        <v>27</v>
      </c>
      <c r="R45" s="12"/>
      <c r="S45" s="12"/>
      <c r="T45" s="12"/>
      <c r="U45" s="12"/>
      <c r="V45" s="13" t="s">
        <v>27</v>
      </c>
      <c r="W45" s="13" t="s">
        <v>27</v>
      </c>
      <c r="X45" s="12"/>
      <c r="Y45" s="14" t="s">
        <v>27</v>
      </c>
      <c r="Z45" s="12"/>
      <c r="AA45" s="12"/>
      <c r="AB45" s="12"/>
      <c r="AC45" s="13" t="s">
        <v>27</v>
      </c>
      <c r="AD45" s="13" t="s">
        <v>27</v>
      </c>
      <c r="AE45" s="12"/>
      <c r="AF45" s="26"/>
      <c r="AG45" s="26"/>
      <c r="AH45" s="27">
        <f>COUNTIF(C45:AG45,"●")</f>
        <v>10</v>
      </c>
      <c r="AI45" s="174">
        <v>30</v>
      </c>
      <c r="AJ45" s="176"/>
      <c r="AK45" s="90"/>
      <c r="AL45" s="88"/>
    </row>
    <row r="46" spans="2:38" s="28" customFormat="1" ht="14.25" thickBot="1">
      <c r="B46" s="77" t="s">
        <v>64</v>
      </c>
      <c r="C46" s="30"/>
      <c r="D46" s="30"/>
      <c r="E46" s="30"/>
      <c r="F46" s="30"/>
      <c r="G46" s="30"/>
      <c r="H46" s="31" t="s">
        <v>77</v>
      </c>
      <c r="I46" s="31" t="s">
        <v>77</v>
      </c>
      <c r="J46" s="30"/>
      <c r="K46" s="30"/>
      <c r="L46" s="30"/>
      <c r="M46" s="30"/>
      <c r="N46" s="30"/>
      <c r="O46" s="31" t="s">
        <v>77</v>
      </c>
      <c r="P46" s="31" t="s">
        <v>77</v>
      </c>
      <c r="Q46" s="32"/>
      <c r="R46" s="30"/>
      <c r="S46" s="30"/>
      <c r="T46" s="30"/>
      <c r="U46" s="30"/>
      <c r="V46" s="31" t="s">
        <v>77</v>
      </c>
      <c r="W46" s="31" t="s">
        <v>77</v>
      </c>
      <c r="X46" s="30"/>
      <c r="Y46" s="32"/>
      <c r="Z46" s="30"/>
      <c r="AA46" s="30"/>
      <c r="AB46" s="30"/>
      <c r="AC46" s="31" t="s">
        <v>77</v>
      </c>
      <c r="AD46" s="31" t="s">
        <v>77</v>
      </c>
      <c r="AE46" s="30"/>
      <c r="AF46" s="29"/>
      <c r="AG46" s="29"/>
      <c r="AH46" s="34">
        <f>COUNTIF(C46:AG46,"●")</f>
        <v>8</v>
      </c>
      <c r="AI46" s="175"/>
      <c r="AJ46" s="177"/>
      <c r="AK46" s="91"/>
      <c r="AL46" s="89"/>
    </row>
    <row r="47" spans="2:38" ht="14.25" thickBot="1"/>
    <row r="48" spans="2:38" ht="13.5" customHeight="1">
      <c r="B48" s="10" t="s">
        <v>3</v>
      </c>
      <c r="C48" s="155">
        <v>10</v>
      </c>
      <c r="D48" s="156"/>
      <c r="E48" s="156"/>
      <c r="F48" s="156"/>
      <c r="G48" s="156"/>
      <c r="H48" s="156"/>
      <c r="I48" s="156"/>
      <c r="J48" s="156"/>
      <c r="K48" s="156"/>
      <c r="L48" s="156"/>
      <c r="M48" s="156"/>
      <c r="N48" s="156"/>
      <c r="O48" s="156"/>
      <c r="P48" s="156"/>
      <c r="Q48" s="156"/>
      <c r="R48" s="156"/>
      <c r="S48" s="156"/>
      <c r="T48" s="156"/>
      <c r="U48" s="156"/>
      <c r="V48" s="156"/>
      <c r="W48" s="156"/>
      <c r="X48" s="156"/>
      <c r="Y48" s="156"/>
      <c r="Z48" s="156"/>
      <c r="AA48" s="156"/>
      <c r="AB48" s="156"/>
      <c r="AC48" s="156"/>
      <c r="AD48" s="156"/>
      <c r="AE48" s="156"/>
      <c r="AF48" s="156"/>
      <c r="AG48" s="210"/>
      <c r="AH48" s="157" t="s">
        <v>4</v>
      </c>
      <c r="AI48" s="160" t="s">
        <v>5</v>
      </c>
      <c r="AJ48" s="163" t="s">
        <v>69</v>
      </c>
      <c r="AK48" s="164"/>
      <c r="AL48" s="165"/>
    </row>
    <row r="49" spans="2:38">
      <c r="B49" s="11" t="s">
        <v>6</v>
      </c>
      <c r="C49" s="12">
        <v>1</v>
      </c>
      <c r="D49" s="12">
        <f t="shared" ref="D49:AG49" si="6">+C49+1</f>
        <v>2</v>
      </c>
      <c r="E49" s="12">
        <f t="shared" si="6"/>
        <v>3</v>
      </c>
      <c r="F49" s="13">
        <f t="shared" si="6"/>
        <v>4</v>
      </c>
      <c r="G49" s="13">
        <f t="shared" si="6"/>
        <v>5</v>
      </c>
      <c r="H49" s="12">
        <f t="shared" si="6"/>
        <v>6</v>
      </c>
      <c r="I49" s="12">
        <f t="shared" si="6"/>
        <v>7</v>
      </c>
      <c r="J49" s="12">
        <f t="shared" si="6"/>
        <v>8</v>
      </c>
      <c r="K49" s="12">
        <f t="shared" si="6"/>
        <v>9</v>
      </c>
      <c r="L49" s="12">
        <f t="shared" si="6"/>
        <v>10</v>
      </c>
      <c r="M49" s="13">
        <f t="shared" si="6"/>
        <v>11</v>
      </c>
      <c r="N49" s="13">
        <f t="shared" si="6"/>
        <v>12</v>
      </c>
      <c r="O49" s="14">
        <f t="shared" si="6"/>
        <v>13</v>
      </c>
      <c r="P49" s="12">
        <f t="shared" si="6"/>
        <v>14</v>
      </c>
      <c r="Q49" s="12">
        <f t="shared" si="6"/>
        <v>15</v>
      </c>
      <c r="R49" s="12">
        <f t="shared" si="6"/>
        <v>16</v>
      </c>
      <c r="S49" s="12">
        <f t="shared" si="6"/>
        <v>17</v>
      </c>
      <c r="T49" s="13">
        <f t="shared" si="6"/>
        <v>18</v>
      </c>
      <c r="U49" s="13">
        <f t="shared" si="6"/>
        <v>19</v>
      </c>
      <c r="V49" s="12">
        <f t="shared" si="6"/>
        <v>20</v>
      </c>
      <c r="W49" s="12">
        <f t="shared" si="6"/>
        <v>21</v>
      </c>
      <c r="X49" s="12">
        <f t="shared" si="6"/>
        <v>22</v>
      </c>
      <c r="Y49" s="12">
        <f t="shared" si="6"/>
        <v>23</v>
      </c>
      <c r="Z49" s="12">
        <f t="shared" si="6"/>
        <v>24</v>
      </c>
      <c r="AA49" s="13">
        <f t="shared" si="6"/>
        <v>25</v>
      </c>
      <c r="AB49" s="13">
        <f t="shared" si="6"/>
        <v>26</v>
      </c>
      <c r="AC49" s="12">
        <f t="shared" si="6"/>
        <v>27</v>
      </c>
      <c r="AD49" s="12">
        <f t="shared" si="6"/>
        <v>28</v>
      </c>
      <c r="AE49" s="12">
        <f t="shared" si="6"/>
        <v>29</v>
      </c>
      <c r="AF49" s="12">
        <f t="shared" si="6"/>
        <v>30</v>
      </c>
      <c r="AG49" s="12">
        <f t="shared" si="6"/>
        <v>31</v>
      </c>
      <c r="AH49" s="158"/>
      <c r="AI49" s="161"/>
      <c r="AJ49" s="166"/>
      <c r="AK49" s="167"/>
      <c r="AL49" s="168"/>
    </row>
    <row r="50" spans="2:38" ht="13.5" customHeight="1">
      <c r="B50" s="11" t="s">
        <v>7</v>
      </c>
      <c r="C50" s="17" t="s">
        <v>10</v>
      </c>
      <c r="D50" s="17" t="s">
        <v>11</v>
      </c>
      <c r="E50" s="17" t="s">
        <v>12</v>
      </c>
      <c r="F50" s="18" t="s">
        <v>13</v>
      </c>
      <c r="G50" s="18" t="s">
        <v>14</v>
      </c>
      <c r="H50" s="17" t="s">
        <v>8</v>
      </c>
      <c r="I50" s="17" t="s">
        <v>9</v>
      </c>
      <c r="J50" s="17" t="s">
        <v>10</v>
      </c>
      <c r="K50" s="17" t="s">
        <v>11</v>
      </c>
      <c r="L50" s="17" t="s">
        <v>12</v>
      </c>
      <c r="M50" s="18" t="s">
        <v>13</v>
      </c>
      <c r="N50" s="18" t="s">
        <v>14</v>
      </c>
      <c r="O50" s="19" t="s">
        <v>8</v>
      </c>
      <c r="P50" s="17" t="s">
        <v>9</v>
      </c>
      <c r="Q50" s="17" t="s">
        <v>10</v>
      </c>
      <c r="R50" s="17" t="s">
        <v>11</v>
      </c>
      <c r="S50" s="17" t="s">
        <v>12</v>
      </c>
      <c r="T50" s="18" t="s">
        <v>13</v>
      </c>
      <c r="U50" s="18" t="s">
        <v>14</v>
      </c>
      <c r="V50" s="17" t="s">
        <v>8</v>
      </c>
      <c r="W50" s="17" t="s">
        <v>9</v>
      </c>
      <c r="X50" s="17" t="s">
        <v>10</v>
      </c>
      <c r="Y50" s="17" t="s">
        <v>11</v>
      </c>
      <c r="Z50" s="17" t="s">
        <v>12</v>
      </c>
      <c r="AA50" s="18" t="s">
        <v>13</v>
      </c>
      <c r="AB50" s="18" t="s">
        <v>14</v>
      </c>
      <c r="AC50" s="17" t="s">
        <v>8</v>
      </c>
      <c r="AD50" s="17" t="s">
        <v>9</v>
      </c>
      <c r="AE50" s="17" t="s">
        <v>10</v>
      </c>
      <c r="AF50" s="17" t="s">
        <v>11</v>
      </c>
      <c r="AG50" s="17" t="s">
        <v>12</v>
      </c>
      <c r="AH50" s="158"/>
      <c r="AI50" s="161"/>
      <c r="AJ50" s="169" t="s">
        <v>70</v>
      </c>
      <c r="AK50" s="171" t="s">
        <v>71</v>
      </c>
      <c r="AL50" s="173" t="s">
        <v>72</v>
      </c>
    </row>
    <row r="51" spans="2:38" s="25" customFormat="1" ht="99.95" customHeight="1">
      <c r="B51" s="20" t="s">
        <v>15</v>
      </c>
      <c r="C51" s="22"/>
      <c r="D51" s="22"/>
      <c r="E51" s="22"/>
      <c r="F51" s="23"/>
      <c r="G51" s="23"/>
      <c r="H51" s="22"/>
      <c r="I51" s="22"/>
      <c r="J51" s="22"/>
      <c r="K51" s="22"/>
      <c r="L51" s="22"/>
      <c r="M51" s="23"/>
      <c r="N51" s="23"/>
      <c r="O51" s="113" t="s">
        <v>91</v>
      </c>
      <c r="P51" s="22"/>
      <c r="Q51" s="22"/>
      <c r="R51" s="22"/>
      <c r="S51" s="22" t="s">
        <v>29</v>
      </c>
      <c r="T51" s="23" t="s">
        <v>29</v>
      </c>
      <c r="U51" s="23" t="s">
        <v>29</v>
      </c>
      <c r="V51" s="22" t="s">
        <v>29</v>
      </c>
      <c r="W51" s="22" t="s">
        <v>29</v>
      </c>
      <c r="X51" s="22" t="s">
        <v>29</v>
      </c>
      <c r="Y51" s="22" t="s">
        <v>29</v>
      </c>
      <c r="Z51" s="22" t="s">
        <v>30</v>
      </c>
      <c r="AA51" s="23" t="s">
        <v>30</v>
      </c>
      <c r="AB51" s="23" t="s">
        <v>29</v>
      </c>
      <c r="AC51" s="22" t="s">
        <v>30</v>
      </c>
      <c r="AD51" s="22" t="s">
        <v>30</v>
      </c>
      <c r="AE51" s="22" t="s">
        <v>30</v>
      </c>
      <c r="AF51" s="22" t="s">
        <v>30</v>
      </c>
      <c r="AG51" s="22"/>
      <c r="AH51" s="159"/>
      <c r="AI51" s="162"/>
      <c r="AJ51" s="170"/>
      <c r="AK51" s="172"/>
      <c r="AL51" s="170"/>
    </row>
    <row r="52" spans="2:38" s="28" customFormat="1">
      <c r="B52" s="11" t="s">
        <v>16</v>
      </c>
      <c r="C52" s="12"/>
      <c r="D52" s="12"/>
      <c r="E52" s="12"/>
      <c r="F52" s="13" t="s">
        <v>27</v>
      </c>
      <c r="G52" s="13" t="s">
        <v>27</v>
      </c>
      <c r="H52" s="12"/>
      <c r="I52" s="12"/>
      <c r="J52" s="12"/>
      <c r="K52" s="12"/>
      <c r="L52" s="12"/>
      <c r="M52" s="13" t="s">
        <v>27</v>
      </c>
      <c r="N52" s="13" t="s">
        <v>27</v>
      </c>
      <c r="O52" s="14" t="s">
        <v>27</v>
      </c>
      <c r="P52" s="12"/>
      <c r="Q52" s="12"/>
      <c r="R52" s="12"/>
      <c r="S52" s="38"/>
      <c r="T52" s="40"/>
      <c r="U52" s="40"/>
      <c r="V52" s="38"/>
      <c r="W52" s="38"/>
      <c r="X52" s="38"/>
      <c r="Y52" s="38"/>
      <c r="Z52" s="38"/>
      <c r="AA52" s="40"/>
      <c r="AB52" s="40"/>
      <c r="AC52" s="38"/>
      <c r="AD52" s="38"/>
      <c r="AE52" s="38"/>
      <c r="AF52" s="38"/>
      <c r="AG52" s="12"/>
      <c r="AH52" s="27">
        <f>COUNTIF(C52:AG52,"●")</f>
        <v>5</v>
      </c>
      <c r="AI52" s="174">
        <v>17</v>
      </c>
      <c r="AJ52" s="176"/>
      <c r="AK52" s="90"/>
      <c r="AL52" s="88"/>
    </row>
    <row r="53" spans="2:38" s="28" customFormat="1" ht="14.25" thickBot="1">
      <c r="B53" s="77" t="s">
        <v>64</v>
      </c>
      <c r="C53" s="30"/>
      <c r="D53" s="30"/>
      <c r="E53" s="30"/>
      <c r="F53" s="31" t="s">
        <v>77</v>
      </c>
      <c r="G53" s="31" t="s">
        <v>77</v>
      </c>
      <c r="H53" s="30"/>
      <c r="I53" s="30"/>
      <c r="J53" s="30"/>
      <c r="K53" s="30"/>
      <c r="L53" s="30"/>
      <c r="M53" s="31" t="s">
        <v>77</v>
      </c>
      <c r="N53" s="31" t="s">
        <v>77</v>
      </c>
      <c r="O53" s="32" t="s">
        <v>77</v>
      </c>
      <c r="P53" s="30"/>
      <c r="Q53" s="30"/>
      <c r="R53" s="30"/>
      <c r="S53" s="39"/>
      <c r="T53" s="41"/>
      <c r="U53" s="41"/>
      <c r="V53" s="39"/>
      <c r="W53" s="39"/>
      <c r="X53" s="39"/>
      <c r="Y53" s="39"/>
      <c r="Z53" s="39"/>
      <c r="AA53" s="41"/>
      <c r="AB53" s="41"/>
      <c r="AC53" s="39"/>
      <c r="AD53" s="39"/>
      <c r="AE53" s="39"/>
      <c r="AF53" s="39"/>
      <c r="AG53" s="30"/>
      <c r="AH53" s="34">
        <f>COUNTIF(C53:AG53,"●")</f>
        <v>5</v>
      </c>
      <c r="AI53" s="175"/>
      <c r="AJ53" s="177"/>
      <c r="AK53" s="91"/>
      <c r="AL53" s="89"/>
    </row>
    <row r="54" spans="2:38" ht="14.25" thickBot="1"/>
    <row r="55" spans="2:38" ht="13.5" customHeight="1">
      <c r="B55" s="10" t="s">
        <v>3</v>
      </c>
      <c r="C55" s="178">
        <v>11</v>
      </c>
      <c r="D55" s="179"/>
      <c r="E55" s="179"/>
      <c r="F55" s="179"/>
      <c r="G55" s="179"/>
      <c r="H55" s="179"/>
      <c r="I55" s="179"/>
      <c r="J55" s="179"/>
      <c r="K55" s="179"/>
      <c r="L55" s="179"/>
      <c r="M55" s="179"/>
      <c r="N55" s="179"/>
      <c r="O55" s="179"/>
      <c r="P55" s="179"/>
      <c r="Q55" s="179"/>
      <c r="R55" s="179"/>
      <c r="S55" s="179"/>
      <c r="T55" s="179"/>
      <c r="U55" s="179"/>
      <c r="V55" s="179"/>
      <c r="W55" s="179"/>
      <c r="X55" s="179"/>
      <c r="Y55" s="179"/>
      <c r="Z55" s="179"/>
      <c r="AA55" s="179"/>
      <c r="AB55" s="179"/>
      <c r="AC55" s="179"/>
      <c r="AD55" s="179"/>
      <c r="AE55" s="179"/>
      <c r="AF55" s="179"/>
      <c r="AG55" s="180"/>
      <c r="AH55" s="157" t="s">
        <v>4</v>
      </c>
      <c r="AI55" s="160" t="s">
        <v>5</v>
      </c>
      <c r="AJ55" s="163" t="s">
        <v>69</v>
      </c>
      <c r="AK55" s="164"/>
      <c r="AL55" s="165"/>
    </row>
    <row r="56" spans="2:38">
      <c r="B56" s="11" t="s">
        <v>6</v>
      </c>
      <c r="C56" s="13">
        <v>1</v>
      </c>
      <c r="D56" s="13">
        <f t="shared" ref="D56:AF56" si="7">+C56+1</f>
        <v>2</v>
      </c>
      <c r="E56" s="14">
        <f t="shared" si="7"/>
        <v>3</v>
      </c>
      <c r="F56" s="12">
        <f t="shared" si="7"/>
        <v>4</v>
      </c>
      <c r="G56" s="12">
        <f t="shared" si="7"/>
        <v>5</v>
      </c>
      <c r="H56" s="12">
        <f t="shared" si="7"/>
        <v>6</v>
      </c>
      <c r="I56" s="12">
        <f t="shared" si="7"/>
        <v>7</v>
      </c>
      <c r="J56" s="13">
        <f t="shared" si="7"/>
        <v>8</v>
      </c>
      <c r="K56" s="13">
        <f t="shared" si="7"/>
        <v>9</v>
      </c>
      <c r="L56" s="12">
        <f t="shared" si="7"/>
        <v>10</v>
      </c>
      <c r="M56" s="26">
        <f t="shared" si="7"/>
        <v>11</v>
      </c>
      <c r="N56" s="12">
        <f t="shared" si="7"/>
        <v>12</v>
      </c>
      <c r="O56" s="12">
        <f t="shared" si="7"/>
        <v>13</v>
      </c>
      <c r="P56" s="12">
        <f t="shared" si="7"/>
        <v>14</v>
      </c>
      <c r="Q56" s="13">
        <f t="shared" si="7"/>
        <v>15</v>
      </c>
      <c r="R56" s="13">
        <f t="shared" si="7"/>
        <v>16</v>
      </c>
      <c r="S56" s="12">
        <f t="shared" si="7"/>
        <v>17</v>
      </c>
      <c r="T56" s="26">
        <f t="shared" si="7"/>
        <v>18</v>
      </c>
      <c r="U56" s="12">
        <f t="shared" si="7"/>
        <v>19</v>
      </c>
      <c r="V56" s="12">
        <f t="shared" si="7"/>
        <v>20</v>
      </c>
      <c r="W56" s="12">
        <f t="shared" si="7"/>
        <v>21</v>
      </c>
      <c r="X56" s="13">
        <f t="shared" si="7"/>
        <v>22</v>
      </c>
      <c r="Y56" s="13">
        <f t="shared" si="7"/>
        <v>23</v>
      </c>
      <c r="Z56" s="14">
        <f t="shared" si="7"/>
        <v>24</v>
      </c>
      <c r="AA56" s="26">
        <f t="shared" si="7"/>
        <v>25</v>
      </c>
      <c r="AB56" s="12">
        <f t="shared" si="7"/>
        <v>26</v>
      </c>
      <c r="AC56" s="12">
        <f t="shared" si="7"/>
        <v>27</v>
      </c>
      <c r="AD56" s="12">
        <f t="shared" si="7"/>
        <v>28</v>
      </c>
      <c r="AE56" s="13">
        <f t="shared" si="7"/>
        <v>29</v>
      </c>
      <c r="AF56" s="13">
        <f t="shared" si="7"/>
        <v>30</v>
      </c>
      <c r="AG56" s="26"/>
      <c r="AH56" s="158"/>
      <c r="AI56" s="161"/>
      <c r="AJ56" s="166"/>
      <c r="AK56" s="167"/>
      <c r="AL56" s="168"/>
    </row>
    <row r="57" spans="2:38" ht="13.5" customHeight="1">
      <c r="B57" s="11" t="s">
        <v>7</v>
      </c>
      <c r="C57" s="18" t="s">
        <v>13</v>
      </c>
      <c r="D57" s="18" t="s">
        <v>14</v>
      </c>
      <c r="E57" s="19" t="s">
        <v>8</v>
      </c>
      <c r="F57" s="17" t="s">
        <v>9</v>
      </c>
      <c r="G57" s="17" t="s">
        <v>10</v>
      </c>
      <c r="H57" s="17" t="s">
        <v>11</v>
      </c>
      <c r="I57" s="17" t="s">
        <v>12</v>
      </c>
      <c r="J57" s="18" t="s">
        <v>13</v>
      </c>
      <c r="K57" s="18" t="s">
        <v>14</v>
      </c>
      <c r="L57" s="17" t="s">
        <v>8</v>
      </c>
      <c r="M57" s="17" t="s">
        <v>9</v>
      </c>
      <c r="N57" s="17" t="s">
        <v>10</v>
      </c>
      <c r="O57" s="17" t="s">
        <v>11</v>
      </c>
      <c r="P57" s="17" t="s">
        <v>12</v>
      </c>
      <c r="Q57" s="18" t="s">
        <v>13</v>
      </c>
      <c r="R57" s="18" t="s">
        <v>14</v>
      </c>
      <c r="S57" s="17" t="s">
        <v>8</v>
      </c>
      <c r="T57" s="17" t="s">
        <v>9</v>
      </c>
      <c r="U57" s="17" t="s">
        <v>10</v>
      </c>
      <c r="V57" s="17" t="s">
        <v>11</v>
      </c>
      <c r="W57" s="17" t="s">
        <v>12</v>
      </c>
      <c r="X57" s="18" t="s">
        <v>13</v>
      </c>
      <c r="Y57" s="18" t="s">
        <v>14</v>
      </c>
      <c r="Z57" s="19" t="s">
        <v>8</v>
      </c>
      <c r="AA57" s="17" t="s">
        <v>9</v>
      </c>
      <c r="AB57" s="17" t="s">
        <v>10</v>
      </c>
      <c r="AC57" s="17" t="s">
        <v>11</v>
      </c>
      <c r="AD57" s="17" t="s">
        <v>12</v>
      </c>
      <c r="AE57" s="18" t="s">
        <v>13</v>
      </c>
      <c r="AF57" s="18" t="s">
        <v>14</v>
      </c>
      <c r="AG57" s="26"/>
      <c r="AH57" s="158"/>
      <c r="AI57" s="161"/>
      <c r="AJ57" s="169" t="s">
        <v>70</v>
      </c>
      <c r="AK57" s="171" t="s">
        <v>71</v>
      </c>
      <c r="AL57" s="173" t="s">
        <v>72</v>
      </c>
    </row>
    <row r="58" spans="2:38" s="25" customFormat="1" ht="99.95" customHeight="1">
      <c r="B58" s="20" t="s">
        <v>15</v>
      </c>
      <c r="C58" s="23"/>
      <c r="D58" s="23"/>
      <c r="E58" s="113" t="s">
        <v>92</v>
      </c>
      <c r="F58" s="35"/>
      <c r="G58" s="22"/>
      <c r="H58" s="22"/>
      <c r="I58" s="22"/>
      <c r="J58" s="23"/>
      <c r="K58" s="23"/>
      <c r="L58" s="22"/>
      <c r="M58" s="22"/>
      <c r="N58" s="22"/>
      <c r="O58" s="22"/>
      <c r="P58" s="22"/>
      <c r="Q58" s="23"/>
      <c r="R58" s="23"/>
      <c r="S58" s="22"/>
      <c r="T58" s="22"/>
      <c r="U58" s="22"/>
      <c r="V58" s="22"/>
      <c r="W58" s="22"/>
      <c r="X58" s="23"/>
      <c r="Y58" s="23" t="s">
        <v>21</v>
      </c>
      <c r="Z58" s="113" t="s">
        <v>93</v>
      </c>
      <c r="AA58" s="22"/>
      <c r="AB58" s="22"/>
      <c r="AC58" s="22"/>
      <c r="AD58" s="22"/>
      <c r="AE58" s="23"/>
      <c r="AF58" s="23"/>
      <c r="AG58" s="21"/>
      <c r="AH58" s="159"/>
      <c r="AI58" s="162"/>
      <c r="AJ58" s="170"/>
      <c r="AK58" s="172"/>
      <c r="AL58" s="170"/>
    </row>
    <row r="59" spans="2:38" s="28" customFormat="1">
      <c r="B59" s="11" t="s">
        <v>16</v>
      </c>
      <c r="C59" s="13" t="s">
        <v>27</v>
      </c>
      <c r="D59" s="13" t="s">
        <v>27</v>
      </c>
      <c r="E59" s="14" t="s">
        <v>27</v>
      </c>
      <c r="F59" s="12"/>
      <c r="G59" s="12"/>
      <c r="H59" s="12"/>
      <c r="I59" s="12"/>
      <c r="J59" s="13" t="s">
        <v>27</v>
      </c>
      <c r="K59" s="13" t="s">
        <v>27</v>
      </c>
      <c r="L59" s="12"/>
      <c r="M59" s="12"/>
      <c r="N59" s="12"/>
      <c r="O59" s="12"/>
      <c r="P59" s="12"/>
      <c r="Q59" s="13" t="s">
        <v>27</v>
      </c>
      <c r="R59" s="13" t="s">
        <v>27</v>
      </c>
      <c r="S59" s="12"/>
      <c r="T59" s="12"/>
      <c r="U59" s="12"/>
      <c r="V59" s="12"/>
      <c r="W59" s="12"/>
      <c r="X59" s="13" t="s">
        <v>27</v>
      </c>
      <c r="Y59" s="13" t="s">
        <v>27</v>
      </c>
      <c r="Z59" s="14" t="s">
        <v>27</v>
      </c>
      <c r="AA59" s="12"/>
      <c r="AB59" s="12"/>
      <c r="AC59" s="12"/>
      <c r="AD59" s="12"/>
      <c r="AE59" s="13" t="s">
        <v>27</v>
      </c>
      <c r="AF59" s="13" t="s">
        <v>27</v>
      </c>
      <c r="AG59" s="26"/>
      <c r="AH59" s="27">
        <f>COUNTIF(C59:AG59,"●")</f>
        <v>12</v>
      </c>
      <c r="AI59" s="174">
        <v>30</v>
      </c>
      <c r="AJ59" s="176"/>
      <c r="AK59" s="90"/>
      <c r="AL59" s="88"/>
    </row>
    <row r="60" spans="2:38" s="28" customFormat="1" ht="14.25" thickBot="1">
      <c r="B60" s="77" t="s">
        <v>64</v>
      </c>
      <c r="C60" s="31" t="s">
        <v>77</v>
      </c>
      <c r="D60" s="31" t="s">
        <v>77</v>
      </c>
      <c r="E60" s="32" t="s">
        <v>77</v>
      </c>
      <c r="F60" s="30"/>
      <c r="G60" s="30"/>
      <c r="H60" s="30"/>
      <c r="I60" s="30"/>
      <c r="J60" s="31" t="s">
        <v>77</v>
      </c>
      <c r="K60" s="31" t="s">
        <v>77</v>
      </c>
      <c r="L60" s="30"/>
      <c r="M60" s="30"/>
      <c r="N60" s="30"/>
      <c r="O60" s="30"/>
      <c r="P60" s="30"/>
      <c r="Q60" s="31" t="s">
        <v>77</v>
      </c>
      <c r="R60" s="31" t="s">
        <v>77</v>
      </c>
      <c r="S60" s="30"/>
      <c r="T60" s="30"/>
      <c r="U60" s="30"/>
      <c r="V60" s="30"/>
      <c r="W60" s="30"/>
      <c r="X60" s="31" t="s">
        <v>77</v>
      </c>
      <c r="Y60" s="31" t="s">
        <v>77</v>
      </c>
      <c r="Z60" s="32" t="s">
        <v>77</v>
      </c>
      <c r="AA60" s="30"/>
      <c r="AB60" s="30"/>
      <c r="AC60" s="30"/>
      <c r="AD60" s="30"/>
      <c r="AE60" s="31" t="s">
        <v>77</v>
      </c>
      <c r="AF60" s="31" t="s">
        <v>77</v>
      </c>
      <c r="AG60" s="29"/>
      <c r="AH60" s="34">
        <f>COUNTIF(C60:AG60,"●")</f>
        <v>12</v>
      </c>
      <c r="AI60" s="175"/>
      <c r="AJ60" s="177"/>
      <c r="AK60" s="91"/>
      <c r="AL60" s="89"/>
    </row>
    <row r="61" spans="2:38" ht="14.25" thickBot="1"/>
    <row r="62" spans="2:38" ht="13.5" customHeight="1">
      <c r="B62" s="10" t="s">
        <v>3</v>
      </c>
      <c r="C62" s="178">
        <v>12</v>
      </c>
      <c r="D62" s="179"/>
      <c r="E62" s="179"/>
      <c r="F62" s="179"/>
      <c r="G62" s="179"/>
      <c r="H62" s="179"/>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G62" s="180"/>
      <c r="AH62" s="157" t="s">
        <v>4</v>
      </c>
      <c r="AI62" s="160" t="s">
        <v>5</v>
      </c>
      <c r="AJ62" s="163" t="s">
        <v>69</v>
      </c>
      <c r="AK62" s="164"/>
      <c r="AL62" s="165"/>
    </row>
    <row r="63" spans="2:38">
      <c r="B63" s="11" t="s">
        <v>6</v>
      </c>
      <c r="C63" s="12">
        <v>1</v>
      </c>
      <c r="D63" s="26">
        <f t="shared" ref="D63:AG63" si="8">+C63+1</f>
        <v>2</v>
      </c>
      <c r="E63" s="12">
        <f t="shared" si="8"/>
        <v>3</v>
      </c>
      <c r="F63" s="12">
        <f t="shared" si="8"/>
        <v>4</v>
      </c>
      <c r="G63" s="12">
        <f t="shared" si="8"/>
        <v>5</v>
      </c>
      <c r="H63" s="13">
        <f t="shared" si="8"/>
        <v>6</v>
      </c>
      <c r="I63" s="13">
        <f t="shared" si="8"/>
        <v>7</v>
      </c>
      <c r="J63" s="12">
        <f t="shared" si="8"/>
        <v>8</v>
      </c>
      <c r="K63" s="12">
        <f t="shared" si="8"/>
        <v>9</v>
      </c>
      <c r="L63" s="12">
        <f t="shared" si="8"/>
        <v>10</v>
      </c>
      <c r="M63" s="12">
        <f t="shared" si="8"/>
        <v>11</v>
      </c>
      <c r="N63" s="12">
        <f t="shared" si="8"/>
        <v>12</v>
      </c>
      <c r="O63" s="13">
        <f t="shared" si="8"/>
        <v>13</v>
      </c>
      <c r="P63" s="13">
        <f t="shared" si="8"/>
        <v>14</v>
      </c>
      <c r="Q63" s="12">
        <f t="shared" si="8"/>
        <v>15</v>
      </c>
      <c r="R63" s="12">
        <f t="shared" si="8"/>
        <v>16</v>
      </c>
      <c r="S63" s="12">
        <f t="shared" si="8"/>
        <v>17</v>
      </c>
      <c r="T63" s="12">
        <f t="shared" si="8"/>
        <v>18</v>
      </c>
      <c r="U63" s="12">
        <f t="shared" si="8"/>
        <v>19</v>
      </c>
      <c r="V63" s="13">
        <f t="shared" si="8"/>
        <v>20</v>
      </c>
      <c r="W63" s="13">
        <f t="shared" si="8"/>
        <v>21</v>
      </c>
      <c r="X63" s="12">
        <f t="shared" si="8"/>
        <v>22</v>
      </c>
      <c r="Y63" s="12">
        <f t="shared" si="8"/>
        <v>23</v>
      </c>
      <c r="Z63" s="12">
        <f t="shared" si="8"/>
        <v>24</v>
      </c>
      <c r="AA63" s="12">
        <f t="shared" si="8"/>
        <v>25</v>
      </c>
      <c r="AB63" s="12">
        <f t="shared" si="8"/>
        <v>26</v>
      </c>
      <c r="AC63" s="13">
        <f t="shared" si="8"/>
        <v>27</v>
      </c>
      <c r="AD63" s="13">
        <f t="shared" si="8"/>
        <v>28</v>
      </c>
      <c r="AE63" s="12">
        <f t="shared" si="8"/>
        <v>29</v>
      </c>
      <c r="AF63" s="26">
        <f t="shared" si="8"/>
        <v>30</v>
      </c>
      <c r="AG63" s="26">
        <f t="shared" si="8"/>
        <v>31</v>
      </c>
      <c r="AH63" s="158"/>
      <c r="AI63" s="161"/>
      <c r="AJ63" s="166"/>
      <c r="AK63" s="167"/>
      <c r="AL63" s="168"/>
    </row>
    <row r="64" spans="2:38" ht="13.5" customHeight="1">
      <c r="B64" s="11" t="s">
        <v>7</v>
      </c>
      <c r="C64" s="17" t="s">
        <v>8</v>
      </c>
      <c r="D64" s="17" t="s">
        <v>9</v>
      </c>
      <c r="E64" s="17" t="s">
        <v>10</v>
      </c>
      <c r="F64" s="17" t="s">
        <v>11</v>
      </c>
      <c r="G64" s="17" t="s">
        <v>12</v>
      </c>
      <c r="H64" s="18" t="s">
        <v>13</v>
      </c>
      <c r="I64" s="18" t="s">
        <v>14</v>
      </c>
      <c r="J64" s="17" t="s">
        <v>8</v>
      </c>
      <c r="K64" s="17" t="s">
        <v>9</v>
      </c>
      <c r="L64" s="17" t="s">
        <v>10</v>
      </c>
      <c r="M64" s="17" t="s">
        <v>11</v>
      </c>
      <c r="N64" s="17" t="s">
        <v>12</v>
      </c>
      <c r="O64" s="18" t="s">
        <v>13</v>
      </c>
      <c r="P64" s="18" t="s">
        <v>14</v>
      </c>
      <c r="Q64" s="17" t="s">
        <v>8</v>
      </c>
      <c r="R64" s="17" t="s">
        <v>9</v>
      </c>
      <c r="S64" s="17" t="s">
        <v>10</v>
      </c>
      <c r="T64" s="17" t="s">
        <v>11</v>
      </c>
      <c r="U64" s="17" t="s">
        <v>12</v>
      </c>
      <c r="V64" s="18" t="s">
        <v>13</v>
      </c>
      <c r="W64" s="18" t="s">
        <v>14</v>
      </c>
      <c r="X64" s="17" t="s">
        <v>8</v>
      </c>
      <c r="Y64" s="17" t="s">
        <v>9</v>
      </c>
      <c r="Z64" s="17" t="s">
        <v>10</v>
      </c>
      <c r="AA64" s="17" t="s">
        <v>11</v>
      </c>
      <c r="AB64" s="17" t="s">
        <v>12</v>
      </c>
      <c r="AC64" s="18" t="s">
        <v>13</v>
      </c>
      <c r="AD64" s="18" t="s">
        <v>14</v>
      </c>
      <c r="AE64" s="17" t="s">
        <v>8</v>
      </c>
      <c r="AF64" s="17" t="s">
        <v>9</v>
      </c>
      <c r="AG64" s="17" t="s">
        <v>10</v>
      </c>
      <c r="AH64" s="158"/>
      <c r="AI64" s="161"/>
      <c r="AJ64" s="169" t="s">
        <v>70</v>
      </c>
      <c r="AK64" s="171" t="s">
        <v>71</v>
      </c>
      <c r="AL64" s="173" t="s">
        <v>72</v>
      </c>
    </row>
    <row r="65" spans="2:38" s="25" customFormat="1" ht="99.95" customHeight="1">
      <c r="B65" s="20" t="s">
        <v>15</v>
      </c>
      <c r="C65" s="22"/>
      <c r="D65" s="21"/>
      <c r="E65" s="22"/>
      <c r="F65" s="22"/>
      <c r="G65" s="22"/>
      <c r="H65" s="23"/>
      <c r="I65" s="23"/>
      <c r="J65" s="22"/>
      <c r="K65" s="22"/>
      <c r="L65" s="22"/>
      <c r="M65" s="22"/>
      <c r="N65" s="22"/>
      <c r="O65" s="23"/>
      <c r="P65" s="23"/>
      <c r="Q65" s="22"/>
      <c r="R65" s="22"/>
      <c r="S65" s="22"/>
      <c r="T65" s="22"/>
      <c r="U65" s="22"/>
      <c r="V65" s="23"/>
      <c r="W65" s="23"/>
      <c r="X65" s="22"/>
      <c r="Y65" s="22"/>
      <c r="Z65" s="22"/>
      <c r="AA65" s="22"/>
      <c r="AB65" s="22"/>
      <c r="AC65" s="23"/>
      <c r="AD65" s="23"/>
      <c r="AE65" s="22" t="s">
        <v>22</v>
      </c>
      <c r="AF65" s="21" t="s">
        <v>22</v>
      </c>
      <c r="AG65" s="21" t="s">
        <v>22</v>
      </c>
      <c r="AH65" s="159"/>
      <c r="AI65" s="162"/>
      <c r="AJ65" s="170"/>
      <c r="AK65" s="172"/>
      <c r="AL65" s="170"/>
    </row>
    <row r="66" spans="2:38" s="28" customFormat="1">
      <c r="B66" s="11" t="s">
        <v>16</v>
      </c>
      <c r="C66" s="12"/>
      <c r="D66" s="26"/>
      <c r="E66" s="12"/>
      <c r="F66" s="12"/>
      <c r="G66" s="12"/>
      <c r="H66" s="13" t="s">
        <v>27</v>
      </c>
      <c r="I66" s="13" t="s">
        <v>27</v>
      </c>
      <c r="J66" s="12"/>
      <c r="K66" s="12"/>
      <c r="L66" s="12"/>
      <c r="M66" s="12"/>
      <c r="N66" s="12"/>
      <c r="O66" s="13" t="s">
        <v>27</v>
      </c>
      <c r="P66" s="13" t="s">
        <v>27</v>
      </c>
      <c r="Q66" s="12"/>
      <c r="R66" s="12"/>
      <c r="S66" s="12"/>
      <c r="T66" s="12"/>
      <c r="U66" s="12"/>
      <c r="V66" s="13" t="s">
        <v>27</v>
      </c>
      <c r="W66" s="13" t="s">
        <v>27</v>
      </c>
      <c r="X66" s="12"/>
      <c r="Y66" s="12"/>
      <c r="Z66" s="12"/>
      <c r="AA66" s="12"/>
      <c r="AB66" s="12"/>
      <c r="AC66" s="13" t="s">
        <v>27</v>
      </c>
      <c r="AD66" s="13" t="s">
        <v>27</v>
      </c>
      <c r="AE66" s="38"/>
      <c r="AF66" s="42"/>
      <c r="AG66" s="43"/>
      <c r="AH66" s="27">
        <f>COUNTIF(C66:AG66,"●")</f>
        <v>8</v>
      </c>
      <c r="AI66" s="174">
        <v>28</v>
      </c>
      <c r="AJ66" s="176"/>
      <c r="AK66" s="90"/>
      <c r="AL66" s="88"/>
    </row>
    <row r="67" spans="2:38" s="28" customFormat="1" ht="14.25" thickBot="1">
      <c r="B67" s="77" t="s">
        <v>64</v>
      </c>
      <c r="C67" s="30"/>
      <c r="D67" s="29"/>
      <c r="E67" s="30"/>
      <c r="F67" s="30"/>
      <c r="G67" s="30"/>
      <c r="H67" s="31" t="s">
        <v>77</v>
      </c>
      <c r="I67" s="31" t="s">
        <v>77</v>
      </c>
      <c r="J67" s="30"/>
      <c r="K67" s="30"/>
      <c r="L67" s="30"/>
      <c r="M67" s="30"/>
      <c r="N67" s="30"/>
      <c r="O67" s="31" t="s">
        <v>77</v>
      </c>
      <c r="P67" s="31" t="s">
        <v>77</v>
      </c>
      <c r="Q67" s="30"/>
      <c r="R67" s="30"/>
      <c r="S67" s="30"/>
      <c r="T67" s="30"/>
      <c r="U67" s="30"/>
      <c r="V67" s="31" t="s">
        <v>77</v>
      </c>
      <c r="W67" s="31" t="s">
        <v>77</v>
      </c>
      <c r="X67" s="30"/>
      <c r="Y67" s="30"/>
      <c r="Z67" s="30"/>
      <c r="AA67" s="30"/>
      <c r="AB67" s="30"/>
      <c r="AC67" s="31" t="s">
        <v>77</v>
      </c>
      <c r="AD67" s="31" t="s">
        <v>77</v>
      </c>
      <c r="AE67" s="39"/>
      <c r="AF67" s="44"/>
      <c r="AG67" s="45"/>
      <c r="AH67" s="34">
        <f>COUNTIF(C67:AG67,"●")</f>
        <v>8</v>
      </c>
      <c r="AI67" s="175"/>
      <c r="AJ67" s="177"/>
      <c r="AK67" s="91"/>
      <c r="AL67" s="89"/>
    </row>
    <row r="68" spans="2:38" ht="14.25" thickBot="1"/>
    <row r="69" spans="2:38" ht="13.5" customHeight="1">
      <c r="B69" s="10" t="s">
        <v>3</v>
      </c>
      <c r="C69" s="155">
        <v>1</v>
      </c>
      <c r="D69" s="156"/>
      <c r="E69" s="156"/>
      <c r="F69" s="156"/>
      <c r="G69" s="156"/>
      <c r="H69" s="156"/>
      <c r="I69" s="156"/>
      <c r="J69" s="156"/>
      <c r="K69" s="156"/>
      <c r="L69" s="156"/>
      <c r="M69" s="156"/>
      <c r="N69" s="156"/>
      <c r="O69" s="156"/>
      <c r="P69" s="156"/>
      <c r="Q69" s="156"/>
      <c r="R69" s="156"/>
      <c r="S69" s="156"/>
      <c r="T69" s="156"/>
      <c r="U69" s="156"/>
      <c r="V69" s="156"/>
      <c r="W69" s="156"/>
      <c r="X69" s="156"/>
      <c r="Y69" s="156"/>
      <c r="Z69" s="156"/>
      <c r="AA69" s="156"/>
      <c r="AB69" s="156"/>
      <c r="AC69" s="156"/>
      <c r="AD69" s="156"/>
      <c r="AE69" s="156"/>
      <c r="AF69" s="156"/>
      <c r="AG69" s="210"/>
      <c r="AH69" s="157" t="s">
        <v>4</v>
      </c>
      <c r="AI69" s="160" t="s">
        <v>5</v>
      </c>
      <c r="AJ69" s="163" t="s">
        <v>69</v>
      </c>
      <c r="AK69" s="164"/>
      <c r="AL69" s="165"/>
    </row>
    <row r="70" spans="2:38">
      <c r="B70" s="11" t="s">
        <v>6</v>
      </c>
      <c r="C70" s="14">
        <v>1</v>
      </c>
      <c r="D70" s="26">
        <f t="shared" ref="D70:AG70" si="9">+C70+1</f>
        <v>2</v>
      </c>
      <c r="E70" s="13">
        <f t="shared" si="9"/>
        <v>3</v>
      </c>
      <c r="F70" s="13">
        <f t="shared" si="9"/>
        <v>4</v>
      </c>
      <c r="G70" s="12">
        <f t="shared" si="9"/>
        <v>5</v>
      </c>
      <c r="H70" s="26">
        <f t="shared" si="9"/>
        <v>6</v>
      </c>
      <c r="I70" s="12">
        <f t="shared" si="9"/>
        <v>7</v>
      </c>
      <c r="J70" s="12">
        <f t="shared" si="9"/>
        <v>8</v>
      </c>
      <c r="K70" s="12">
        <f t="shared" si="9"/>
        <v>9</v>
      </c>
      <c r="L70" s="13">
        <f t="shared" si="9"/>
        <v>10</v>
      </c>
      <c r="M70" s="13">
        <f t="shared" si="9"/>
        <v>11</v>
      </c>
      <c r="N70" s="14">
        <f t="shared" si="9"/>
        <v>12</v>
      </c>
      <c r="O70" s="12">
        <f t="shared" si="9"/>
        <v>13</v>
      </c>
      <c r="P70" s="12">
        <f t="shared" si="9"/>
        <v>14</v>
      </c>
      <c r="Q70" s="12">
        <f t="shared" si="9"/>
        <v>15</v>
      </c>
      <c r="R70" s="12">
        <f t="shared" si="9"/>
        <v>16</v>
      </c>
      <c r="S70" s="13">
        <f t="shared" si="9"/>
        <v>17</v>
      </c>
      <c r="T70" s="13">
        <f t="shared" si="9"/>
        <v>18</v>
      </c>
      <c r="U70" s="12">
        <f t="shared" si="9"/>
        <v>19</v>
      </c>
      <c r="V70" s="12">
        <f t="shared" si="9"/>
        <v>20</v>
      </c>
      <c r="W70" s="12">
        <f t="shared" si="9"/>
        <v>21</v>
      </c>
      <c r="X70" s="12">
        <f t="shared" si="9"/>
        <v>22</v>
      </c>
      <c r="Y70" s="12">
        <f t="shared" si="9"/>
        <v>23</v>
      </c>
      <c r="Z70" s="13">
        <f t="shared" si="9"/>
        <v>24</v>
      </c>
      <c r="AA70" s="13">
        <f t="shared" si="9"/>
        <v>25</v>
      </c>
      <c r="AB70" s="12">
        <f t="shared" si="9"/>
        <v>26</v>
      </c>
      <c r="AC70" s="12">
        <f t="shared" si="9"/>
        <v>27</v>
      </c>
      <c r="AD70" s="12">
        <f t="shared" si="9"/>
        <v>28</v>
      </c>
      <c r="AE70" s="12">
        <f t="shared" si="9"/>
        <v>29</v>
      </c>
      <c r="AF70" s="12">
        <f t="shared" si="9"/>
        <v>30</v>
      </c>
      <c r="AG70" s="13">
        <f t="shared" si="9"/>
        <v>31</v>
      </c>
      <c r="AH70" s="158"/>
      <c r="AI70" s="161"/>
      <c r="AJ70" s="166"/>
      <c r="AK70" s="167"/>
      <c r="AL70" s="168"/>
    </row>
    <row r="71" spans="2:38" ht="13.5" customHeight="1">
      <c r="B71" s="11" t="s">
        <v>7</v>
      </c>
      <c r="C71" s="19" t="s">
        <v>11</v>
      </c>
      <c r="D71" s="17" t="s">
        <v>12</v>
      </c>
      <c r="E71" s="18" t="s">
        <v>13</v>
      </c>
      <c r="F71" s="18" t="s">
        <v>14</v>
      </c>
      <c r="G71" s="17" t="s">
        <v>8</v>
      </c>
      <c r="H71" s="17" t="s">
        <v>9</v>
      </c>
      <c r="I71" s="17" t="s">
        <v>10</v>
      </c>
      <c r="J71" s="17" t="s">
        <v>11</v>
      </c>
      <c r="K71" s="17" t="s">
        <v>12</v>
      </c>
      <c r="L71" s="18" t="s">
        <v>13</v>
      </c>
      <c r="M71" s="18" t="s">
        <v>14</v>
      </c>
      <c r="N71" s="19" t="s">
        <v>8</v>
      </c>
      <c r="O71" s="17" t="s">
        <v>9</v>
      </c>
      <c r="P71" s="17" t="s">
        <v>10</v>
      </c>
      <c r="Q71" s="17" t="s">
        <v>11</v>
      </c>
      <c r="R71" s="17" t="s">
        <v>12</v>
      </c>
      <c r="S71" s="18" t="s">
        <v>13</v>
      </c>
      <c r="T71" s="18" t="s">
        <v>14</v>
      </c>
      <c r="U71" s="17" t="s">
        <v>8</v>
      </c>
      <c r="V71" s="17" t="s">
        <v>9</v>
      </c>
      <c r="W71" s="17" t="s">
        <v>10</v>
      </c>
      <c r="X71" s="17" t="s">
        <v>11</v>
      </c>
      <c r="Y71" s="17" t="s">
        <v>12</v>
      </c>
      <c r="Z71" s="18" t="s">
        <v>13</v>
      </c>
      <c r="AA71" s="18" t="s">
        <v>14</v>
      </c>
      <c r="AB71" s="17" t="s">
        <v>8</v>
      </c>
      <c r="AC71" s="17" t="s">
        <v>9</v>
      </c>
      <c r="AD71" s="17" t="s">
        <v>10</v>
      </c>
      <c r="AE71" s="17" t="s">
        <v>11</v>
      </c>
      <c r="AF71" s="17" t="s">
        <v>12</v>
      </c>
      <c r="AG71" s="18" t="s">
        <v>13</v>
      </c>
      <c r="AH71" s="158"/>
      <c r="AI71" s="161"/>
      <c r="AJ71" s="169" t="s">
        <v>70</v>
      </c>
      <c r="AK71" s="171" t="s">
        <v>71</v>
      </c>
      <c r="AL71" s="173" t="s">
        <v>72</v>
      </c>
    </row>
    <row r="72" spans="2:38" s="25" customFormat="1" ht="99.95" customHeight="1">
      <c r="B72" s="20" t="s">
        <v>15</v>
      </c>
      <c r="C72" s="113" t="s">
        <v>94</v>
      </c>
      <c r="D72" s="21" t="s">
        <v>22</v>
      </c>
      <c r="E72" s="23" t="s">
        <v>22</v>
      </c>
      <c r="F72" s="23"/>
      <c r="G72" s="22"/>
      <c r="H72" s="22"/>
      <c r="I72" s="22"/>
      <c r="J72" s="22"/>
      <c r="K72" s="22"/>
      <c r="L72" s="23"/>
      <c r="M72" s="23"/>
      <c r="N72" s="113" t="s">
        <v>95</v>
      </c>
      <c r="O72" s="22"/>
      <c r="P72" s="22"/>
      <c r="Q72" s="22"/>
      <c r="R72" s="22"/>
      <c r="S72" s="23"/>
      <c r="T72" s="23"/>
      <c r="U72" s="22"/>
      <c r="V72" s="22"/>
      <c r="W72" s="22"/>
      <c r="X72" s="22"/>
      <c r="Y72" s="22"/>
      <c r="Z72" s="23"/>
      <c r="AA72" s="23"/>
      <c r="AB72" s="22"/>
      <c r="AC72" s="22"/>
      <c r="AD72" s="22"/>
      <c r="AE72" s="22"/>
      <c r="AF72" s="22"/>
      <c r="AG72" s="23"/>
      <c r="AH72" s="159"/>
      <c r="AI72" s="162"/>
      <c r="AJ72" s="170"/>
      <c r="AK72" s="172"/>
      <c r="AL72" s="170"/>
    </row>
    <row r="73" spans="2:38" s="28" customFormat="1">
      <c r="B73" s="11" t="s">
        <v>16</v>
      </c>
      <c r="C73" s="46"/>
      <c r="D73" s="38"/>
      <c r="E73" s="40"/>
      <c r="F73" s="13" t="s">
        <v>27</v>
      </c>
      <c r="G73" s="12"/>
      <c r="H73" s="12"/>
      <c r="I73" s="12"/>
      <c r="J73" s="12"/>
      <c r="K73" s="12"/>
      <c r="L73" s="13" t="s">
        <v>27</v>
      </c>
      <c r="M73" s="13" t="s">
        <v>27</v>
      </c>
      <c r="N73" s="14" t="s">
        <v>27</v>
      </c>
      <c r="O73" s="12"/>
      <c r="P73" s="12"/>
      <c r="Q73" s="12"/>
      <c r="R73" s="12"/>
      <c r="S73" s="13" t="s">
        <v>27</v>
      </c>
      <c r="T73" s="13" t="s">
        <v>27</v>
      </c>
      <c r="U73" s="12"/>
      <c r="V73" s="12"/>
      <c r="W73" s="12"/>
      <c r="X73" s="12"/>
      <c r="Y73" s="12"/>
      <c r="Z73" s="13" t="s">
        <v>27</v>
      </c>
      <c r="AA73" s="13" t="s">
        <v>27</v>
      </c>
      <c r="AB73" s="12"/>
      <c r="AC73" s="12"/>
      <c r="AD73" s="47"/>
      <c r="AE73" s="47"/>
      <c r="AF73" s="12"/>
      <c r="AG73" s="13" t="s">
        <v>27</v>
      </c>
      <c r="AH73" s="27">
        <f>COUNTIF(C73:AG73,"●")</f>
        <v>9</v>
      </c>
      <c r="AI73" s="174">
        <v>28</v>
      </c>
      <c r="AJ73" s="176"/>
      <c r="AK73" s="90"/>
      <c r="AL73" s="88"/>
    </row>
    <row r="74" spans="2:38" s="28" customFormat="1" ht="14.25" thickBot="1">
      <c r="B74" s="77" t="s">
        <v>64</v>
      </c>
      <c r="C74" s="48"/>
      <c r="D74" s="39"/>
      <c r="E74" s="41"/>
      <c r="F74" s="31" t="s">
        <v>77</v>
      </c>
      <c r="G74" s="30"/>
      <c r="H74" s="30"/>
      <c r="I74" s="30"/>
      <c r="J74" s="30"/>
      <c r="K74" s="30"/>
      <c r="L74" s="31" t="s">
        <v>77</v>
      </c>
      <c r="M74" s="31" t="s">
        <v>77</v>
      </c>
      <c r="N74" s="32"/>
      <c r="O74" s="30"/>
      <c r="P74" s="30"/>
      <c r="Q74" s="30"/>
      <c r="R74" s="30"/>
      <c r="S74" s="31" t="s">
        <v>77</v>
      </c>
      <c r="T74" s="31" t="s">
        <v>77</v>
      </c>
      <c r="U74" s="30"/>
      <c r="V74" s="30"/>
      <c r="W74" s="30"/>
      <c r="X74" s="30"/>
      <c r="Y74" s="30"/>
      <c r="Z74" s="31" t="s">
        <v>77</v>
      </c>
      <c r="AA74" s="31" t="s">
        <v>77</v>
      </c>
      <c r="AB74" s="30"/>
      <c r="AC74" s="30"/>
      <c r="AD74" s="49"/>
      <c r="AE74" s="30"/>
      <c r="AF74" s="30"/>
      <c r="AG74" s="55" t="s">
        <v>77</v>
      </c>
      <c r="AH74" s="34">
        <f>COUNTIF(C74:AG74,"●")</f>
        <v>8</v>
      </c>
      <c r="AI74" s="175"/>
      <c r="AJ74" s="177"/>
      <c r="AK74" s="91"/>
      <c r="AL74" s="89"/>
    </row>
    <row r="75" spans="2:38" ht="14.25" thickBot="1"/>
    <row r="76" spans="2:38" ht="13.5" customHeight="1">
      <c r="B76" s="10" t="s">
        <v>3</v>
      </c>
      <c r="C76" s="155">
        <v>2</v>
      </c>
      <c r="D76" s="156"/>
      <c r="E76" s="156"/>
      <c r="F76" s="156"/>
      <c r="G76" s="156"/>
      <c r="H76" s="156"/>
      <c r="I76" s="156"/>
      <c r="J76" s="156"/>
      <c r="K76" s="156"/>
      <c r="L76" s="156"/>
      <c r="M76" s="156"/>
      <c r="N76" s="156"/>
      <c r="O76" s="156"/>
      <c r="P76" s="156"/>
      <c r="Q76" s="156"/>
      <c r="R76" s="156"/>
      <c r="S76" s="156"/>
      <c r="T76" s="156"/>
      <c r="U76" s="156"/>
      <c r="V76" s="156"/>
      <c r="W76" s="156"/>
      <c r="X76" s="156"/>
      <c r="Y76" s="156"/>
      <c r="Z76" s="156"/>
      <c r="AA76" s="156"/>
      <c r="AB76" s="156"/>
      <c r="AC76" s="156"/>
      <c r="AD76" s="156"/>
      <c r="AE76" s="156"/>
      <c r="AF76" s="156"/>
      <c r="AG76" s="211"/>
      <c r="AH76" s="157" t="s">
        <v>4</v>
      </c>
      <c r="AI76" s="160" t="s">
        <v>5</v>
      </c>
      <c r="AJ76" s="163" t="s">
        <v>69</v>
      </c>
      <c r="AK76" s="164"/>
      <c r="AL76" s="165"/>
    </row>
    <row r="77" spans="2:38">
      <c r="B77" s="11" t="s">
        <v>6</v>
      </c>
      <c r="C77" s="13">
        <v>1</v>
      </c>
      <c r="D77" s="12">
        <f t="shared" ref="D77:AD77" si="10">+C77+1</f>
        <v>2</v>
      </c>
      <c r="E77" s="26">
        <f t="shared" si="10"/>
        <v>3</v>
      </c>
      <c r="F77" s="12">
        <f t="shared" si="10"/>
        <v>4</v>
      </c>
      <c r="G77" s="12">
        <f t="shared" si="10"/>
        <v>5</v>
      </c>
      <c r="H77" s="12">
        <f t="shared" si="10"/>
        <v>6</v>
      </c>
      <c r="I77" s="13">
        <f t="shared" si="10"/>
        <v>7</v>
      </c>
      <c r="J77" s="13">
        <f t="shared" si="10"/>
        <v>8</v>
      </c>
      <c r="K77" s="12">
        <f t="shared" si="10"/>
        <v>9</v>
      </c>
      <c r="L77" s="26">
        <f t="shared" si="10"/>
        <v>10</v>
      </c>
      <c r="M77" s="14">
        <f t="shared" si="10"/>
        <v>11</v>
      </c>
      <c r="N77" s="12">
        <f t="shared" si="10"/>
        <v>12</v>
      </c>
      <c r="O77" s="12">
        <f t="shared" si="10"/>
        <v>13</v>
      </c>
      <c r="P77" s="13">
        <f t="shared" si="10"/>
        <v>14</v>
      </c>
      <c r="Q77" s="13">
        <f t="shared" si="10"/>
        <v>15</v>
      </c>
      <c r="R77" s="12">
        <f t="shared" si="10"/>
        <v>16</v>
      </c>
      <c r="S77" s="26">
        <f t="shared" si="10"/>
        <v>17</v>
      </c>
      <c r="T77" s="12">
        <f t="shared" si="10"/>
        <v>18</v>
      </c>
      <c r="U77" s="12">
        <f t="shared" si="10"/>
        <v>19</v>
      </c>
      <c r="V77" s="12">
        <f t="shared" si="10"/>
        <v>20</v>
      </c>
      <c r="W77" s="13">
        <f t="shared" si="10"/>
        <v>21</v>
      </c>
      <c r="X77" s="13">
        <f t="shared" si="10"/>
        <v>22</v>
      </c>
      <c r="Y77" s="14">
        <f t="shared" si="10"/>
        <v>23</v>
      </c>
      <c r="Z77" s="12">
        <f t="shared" si="10"/>
        <v>24</v>
      </c>
      <c r="AA77" s="12">
        <f t="shared" si="10"/>
        <v>25</v>
      </c>
      <c r="AB77" s="12">
        <f t="shared" si="10"/>
        <v>26</v>
      </c>
      <c r="AC77" s="12">
        <f t="shared" si="10"/>
        <v>27</v>
      </c>
      <c r="AD77" s="13">
        <f t="shared" si="10"/>
        <v>28</v>
      </c>
      <c r="AE77" s="12"/>
      <c r="AF77" s="26"/>
      <c r="AG77" s="26"/>
      <c r="AH77" s="158"/>
      <c r="AI77" s="161"/>
      <c r="AJ77" s="166"/>
      <c r="AK77" s="167"/>
      <c r="AL77" s="168"/>
    </row>
    <row r="78" spans="2:38" ht="13.5" customHeight="1">
      <c r="B78" s="11" t="s">
        <v>7</v>
      </c>
      <c r="C78" s="18" t="s">
        <v>14</v>
      </c>
      <c r="D78" s="17" t="s">
        <v>8</v>
      </c>
      <c r="E78" s="17" t="s">
        <v>9</v>
      </c>
      <c r="F78" s="17" t="s">
        <v>10</v>
      </c>
      <c r="G78" s="17" t="s">
        <v>11</v>
      </c>
      <c r="H78" s="17" t="s">
        <v>12</v>
      </c>
      <c r="I78" s="18" t="s">
        <v>13</v>
      </c>
      <c r="J78" s="18" t="s">
        <v>14</v>
      </c>
      <c r="K78" s="17" t="s">
        <v>8</v>
      </c>
      <c r="L78" s="17" t="s">
        <v>9</v>
      </c>
      <c r="M78" s="19" t="s">
        <v>10</v>
      </c>
      <c r="N78" s="17" t="s">
        <v>11</v>
      </c>
      <c r="O78" s="17" t="s">
        <v>12</v>
      </c>
      <c r="P78" s="18" t="s">
        <v>13</v>
      </c>
      <c r="Q78" s="18" t="s">
        <v>14</v>
      </c>
      <c r="R78" s="17" t="s">
        <v>8</v>
      </c>
      <c r="S78" s="17" t="s">
        <v>9</v>
      </c>
      <c r="T78" s="17" t="s">
        <v>10</v>
      </c>
      <c r="U78" s="17" t="s">
        <v>11</v>
      </c>
      <c r="V78" s="17" t="s">
        <v>12</v>
      </c>
      <c r="W78" s="18" t="s">
        <v>13</v>
      </c>
      <c r="X78" s="18" t="s">
        <v>14</v>
      </c>
      <c r="Y78" s="19" t="s">
        <v>8</v>
      </c>
      <c r="Z78" s="17" t="s">
        <v>9</v>
      </c>
      <c r="AA78" s="17" t="s">
        <v>10</v>
      </c>
      <c r="AB78" s="17" t="s">
        <v>11</v>
      </c>
      <c r="AC78" s="17" t="s">
        <v>12</v>
      </c>
      <c r="AD78" s="18" t="s">
        <v>13</v>
      </c>
      <c r="AE78" s="12"/>
      <c r="AF78" s="12"/>
      <c r="AG78" s="26"/>
      <c r="AH78" s="158"/>
      <c r="AI78" s="161"/>
      <c r="AJ78" s="169" t="s">
        <v>70</v>
      </c>
      <c r="AK78" s="171" t="s">
        <v>71</v>
      </c>
      <c r="AL78" s="173" t="s">
        <v>72</v>
      </c>
    </row>
    <row r="79" spans="2:38" s="25" customFormat="1" ht="99.95" customHeight="1">
      <c r="B79" s="20" t="s">
        <v>15</v>
      </c>
      <c r="C79" s="23"/>
      <c r="D79" s="22"/>
      <c r="E79" s="22"/>
      <c r="F79" s="22"/>
      <c r="G79" s="22"/>
      <c r="H79" s="22"/>
      <c r="I79" s="23"/>
      <c r="J79" s="23"/>
      <c r="K79" s="22"/>
      <c r="L79" s="22"/>
      <c r="M79" s="113" t="s">
        <v>96</v>
      </c>
      <c r="N79" s="22"/>
      <c r="O79" s="82" t="s">
        <v>31</v>
      </c>
      <c r="P79" s="23"/>
      <c r="Q79" s="23"/>
      <c r="R79" s="22"/>
      <c r="S79" s="22"/>
      <c r="T79" s="35"/>
      <c r="U79" s="22"/>
      <c r="V79" s="22"/>
      <c r="W79" s="23"/>
      <c r="X79" s="23"/>
      <c r="Y79" s="113" t="s">
        <v>97</v>
      </c>
      <c r="Z79" s="35"/>
      <c r="AA79" s="22"/>
      <c r="AB79" s="22"/>
      <c r="AC79" s="22"/>
      <c r="AD79" s="23"/>
      <c r="AE79" s="22"/>
      <c r="AF79" s="22"/>
      <c r="AG79" s="21"/>
      <c r="AH79" s="159"/>
      <c r="AI79" s="162"/>
      <c r="AJ79" s="170"/>
      <c r="AK79" s="172"/>
      <c r="AL79" s="170"/>
    </row>
    <row r="80" spans="2:38" s="28" customFormat="1">
      <c r="B80" s="11" t="s">
        <v>16</v>
      </c>
      <c r="C80" s="13" t="s">
        <v>27</v>
      </c>
      <c r="D80" s="12"/>
      <c r="E80" s="12"/>
      <c r="F80" s="12"/>
      <c r="G80" s="12"/>
      <c r="H80" s="12"/>
      <c r="I80" s="13" t="s">
        <v>27</v>
      </c>
      <c r="J80" s="13" t="s">
        <v>27</v>
      </c>
      <c r="K80" s="12"/>
      <c r="L80" s="12"/>
      <c r="M80" s="14" t="s">
        <v>27</v>
      </c>
      <c r="N80" s="12"/>
      <c r="O80" s="12"/>
      <c r="P80" s="13"/>
      <c r="Q80" s="13"/>
      <c r="R80" s="12"/>
      <c r="S80" s="12"/>
      <c r="T80" s="12"/>
      <c r="U80" s="12"/>
      <c r="V80" s="12"/>
      <c r="W80" s="13"/>
      <c r="X80" s="13"/>
      <c r="Y80" s="14"/>
      <c r="Z80" s="12"/>
      <c r="AA80" s="12"/>
      <c r="AB80" s="12"/>
      <c r="AC80" s="12"/>
      <c r="AD80" s="13"/>
      <c r="AE80" s="12"/>
      <c r="AF80" s="12"/>
      <c r="AG80" s="26"/>
      <c r="AH80" s="27">
        <f>COUNTIF(C80:AG80,"●")</f>
        <v>4</v>
      </c>
      <c r="AI80" s="174">
        <v>13</v>
      </c>
      <c r="AJ80" s="176"/>
      <c r="AK80" s="90"/>
      <c r="AL80" s="88"/>
    </row>
    <row r="81" spans="2:38" s="28" customFormat="1" ht="14.25" thickBot="1">
      <c r="B81" s="77" t="s">
        <v>64</v>
      </c>
      <c r="C81" s="31" t="s">
        <v>77</v>
      </c>
      <c r="D81" s="30"/>
      <c r="E81" s="30"/>
      <c r="F81" s="30"/>
      <c r="G81" s="30"/>
      <c r="H81" s="30"/>
      <c r="I81" s="31" t="s">
        <v>77</v>
      </c>
      <c r="J81" s="31" t="s">
        <v>77</v>
      </c>
      <c r="K81" s="30"/>
      <c r="L81" s="30"/>
      <c r="M81" s="32" t="s">
        <v>77</v>
      </c>
      <c r="N81" s="30"/>
      <c r="O81" s="30"/>
      <c r="P81" s="31"/>
      <c r="Q81" s="31"/>
      <c r="R81" s="30"/>
      <c r="S81" s="30"/>
      <c r="T81" s="30"/>
      <c r="U81" s="30"/>
      <c r="V81" s="30"/>
      <c r="W81" s="31"/>
      <c r="X81" s="31"/>
      <c r="Y81" s="32"/>
      <c r="Z81" s="30"/>
      <c r="AA81" s="30"/>
      <c r="AB81" s="30"/>
      <c r="AC81" s="30"/>
      <c r="AD81" s="31"/>
      <c r="AE81" s="30"/>
      <c r="AF81" s="30"/>
      <c r="AG81" s="29"/>
      <c r="AH81" s="34">
        <f>COUNTIF(C81:AG81,"●")</f>
        <v>4</v>
      </c>
      <c r="AI81" s="175"/>
      <c r="AJ81" s="177"/>
      <c r="AK81" s="91"/>
      <c r="AL81" s="89"/>
    </row>
    <row r="82" spans="2:38" s="28" customFormat="1" ht="14.25" thickBot="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c r="Z82" s="101"/>
      <c r="AA82" s="101"/>
      <c r="AB82" s="101"/>
      <c r="AC82" s="101"/>
      <c r="AD82" s="101"/>
      <c r="AE82" s="101"/>
      <c r="AF82" s="101"/>
      <c r="AG82" s="101"/>
      <c r="AH82" s="101"/>
      <c r="AI82" s="51"/>
      <c r="AJ82" s="51"/>
      <c r="AK82" s="51"/>
      <c r="AL82" s="51"/>
    </row>
    <row r="83" spans="2:38" ht="13.5" customHeight="1">
      <c r="B83" s="10" t="s">
        <v>3</v>
      </c>
      <c r="C83" s="178">
        <v>3</v>
      </c>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G83" s="181"/>
      <c r="AH83" s="157" t="s">
        <v>4</v>
      </c>
      <c r="AI83" s="160" t="s">
        <v>5</v>
      </c>
      <c r="AJ83" s="163" t="s">
        <v>69</v>
      </c>
      <c r="AK83" s="164"/>
      <c r="AL83" s="165"/>
    </row>
    <row r="84" spans="2:38">
      <c r="B84" s="11" t="s">
        <v>6</v>
      </c>
      <c r="C84" s="13">
        <v>1</v>
      </c>
      <c r="D84" s="12">
        <f t="shared" ref="D84:AG84" si="11">+C84+1</f>
        <v>2</v>
      </c>
      <c r="E84" s="12">
        <f t="shared" si="11"/>
        <v>3</v>
      </c>
      <c r="F84" s="12">
        <f t="shared" si="11"/>
        <v>4</v>
      </c>
      <c r="G84" s="12">
        <f t="shared" si="11"/>
        <v>5</v>
      </c>
      <c r="H84" s="12">
        <f t="shared" si="11"/>
        <v>6</v>
      </c>
      <c r="I84" s="13">
        <f t="shared" si="11"/>
        <v>7</v>
      </c>
      <c r="J84" s="13">
        <f t="shared" si="11"/>
        <v>8</v>
      </c>
      <c r="K84" s="12">
        <f t="shared" si="11"/>
        <v>9</v>
      </c>
      <c r="L84" s="12">
        <f t="shared" si="11"/>
        <v>10</v>
      </c>
      <c r="M84" s="12">
        <f t="shared" si="11"/>
        <v>11</v>
      </c>
      <c r="N84" s="12">
        <f t="shared" si="11"/>
        <v>12</v>
      </c>
      <c r="O84" s="12">
        <f t="shared" si="11"/>
        <v>13</v>
      </c>
      <c r="P84" s="13">
        <f t="shared" si="11"/>
        <v>14</v>
      </c>
      <c r="Q84" s="13">
        <f t="shared" si="11"/>
        <v>15</v>
      </c>
      <c r="R84" s="12">
        <f t="shared" si="11"/>
        <v>16</v>
      </c>
      <c r="S84" s="12">
        <f t="shared" si="11"/>
        <v>17</v>
      </c>
      <c r="T84" s="12">
        <f t="shared" si="11"/>
        <v>18</v>
      </c>
      <c r="U84" s="12">
        <f t="shared" si="11"/>
        <v>19</v>
      </c>
      <c r="V84" s="14">
        <f t="shared" si="11"/>
        <v>20</v>
      </c>
      <c r="W84" s="13">
        <f t="shared" si="11"/>
        <v>21</v>
      </c>
      <c r="X84" s="13">
        <f t="shared" si="11"/>
        <v>22</v>
      </c>
      <c r="Y84" s="12">
        <f t="shared" si="11"/>
        <v>23</v>
      </c>
      <c r="Z84" s="12">
        <f t="shared" si="11"/>
        <v>24</v>
      </c>
      <c r="AA84" s="12">
        <f t="shared" si="11"/>
        <v>25</v>
      </c>
      <c r="AB84" s="12">
        <f t="shared" si="11"/>
        <v>26</v>
      </c>
      <c r="AC84" s="12">
        <f t="shared" si="11"/>
        <v>27</v>
      </c>
      <c r="AD84" s="13">
        <f t="shared" si="11"/>
        <v>28</v>
      </c>
      <c r="AE84" s="13">
        <f t="shared" si="11"/>
        <v>29</v>
      </c>
      <c r="AF84" s="12">
        <f t="shared" si="11"/>
        <v>30</v>
      </c>
      <c r="AG84" s="12">
        <f t="shared" si="11"/>
        <v>31</v>
      </c>
      <c r="AH84" s="158"/>
      <c r="AI84" s="161"/>
      <c r="AJ84" s="166"/>
      <c r="AK84" s="167"/>
      <c r="AL84" s="168"/>
    </row>
    <row r="85" spans="2:38" ht="13.5" customHeight="1">
      <c r="B85" s="11" t="s">
        <v>7</v>
      </c>
      <c r="C85" s="18" t="s">
        <v>14</v>
      </c>
      <c r="D85" s="17" t="s">
        <v>8</v>
      </c>
      <c r="E85" s="17" t="s">
        <v>9</v>
      </c>
      <c r="F85" s="17" t="s">
        <v>10</v>
      </c>
      <c r="G85" s="17" t="s">
        <v>11</v>
      </c>
      <c r="H85" s="17" t="s">
        <v>12</v>
      </c>
      <c r="I85" s="18" t="s">
        <v>13</v>
      </c>
      <c r="J85" s="18" t="s">
        <v>14</v>
      </c>
      <c r="K85" s="17" t="s">
        <v>8</v>
      </c>
      <c r="L85" s="17" t="s">
        <v>9</v>
      </c>
      <c r="M85" s="17" t="s">
        <v>10</v>
      </c>
      <c r="N85" s="17" t="s">
        <v>11</v>
      </c>
      <c r="O85" s="17" t="s">
        <v>12</v>
      </c>
      <c r="P85" s="18" t="s">
        <v>13</v>
      </c>
      <c r="Q85" s="18" t="s">
        <v>14</v>
      </c>
      <c r="R85" s="17" t="s">
        <v>8</v>
      </c>
      <c r="S85" s="17" t="s">
        <v>9</v>
      </c>
      <c r="T85" s="17" t="s">
        <v>10</v>
      </c>
      <c r="U85" s="17" t="s">
        <v>11</v>
      </c>
      <c r="V85" s="19" t="s">
        <v>12</v>
      </c>
      <c r="W85" s="18" t="s">
        <v>13</v>
      </c>
      <c r="X85" s="18" t="s">
        <v>14</v>
      </c>
      <c r="Y85" s="17" t="s">
        <v>8</v>
      </c>
      <c r="Z85" s="17" t="s">
        <v>9</v>
      </c>
      <c r="AA85" s="17" t="s">
        <v>10</v>
      </c>
      <c r="AB85" s="17" t="s">
        <v>11</v>
      </c>
      <c r="AC85" s="17" t="s">
        <v>12</v>
      </c>
      <c r="AD85" s="18" t="s">
        <v>13</v>
      </c>
      <c r="AE85" s="18" t="s">
        <v>14</v>
      </c>
      <c r="AF85" s="17" t="s">
        <v>8</v>
      </c>
      <c r="AG85" s="17" t="s">
        <v>9</v>
      </c>
      <c r="AH85" s="158"/>
      <c r="AI85" s="161"/>
      <c r="AJ85" s="169" t="s">
        <v>70</v>
      </c>
      <c r="AK85" s="171" t="s">
        <v>71</v>
      </c>
      <c r="AL85" s="173" t="s">
        <v>72</v>
      </c>
    </row>
    <row r="86" spans="2:38" s="25" customFormat="1" ht="99.95" customHeight="1">
      <c r="B86" s="20" t="s">
        <v>15</v>
      </c>
      <c r="C86" s="23"/>
      <c r="D86" s="22"/>
      <c r="E86" s="22"/>
      <c r="F86" s="22"/>
      <c r="G86" s="22"/>
      <c r="H86" s="56" t="s">
        <v>34</v>
      </c>
      <c r="I86" s="23"/>
      <c r="J86" s="23"/>
      <c r="K86" s="22"/>
      <c r="L86" s="22"/>
      <c r="M86" s="22"/>
      <c r="N86" s="22"/>
      <c r="O86" s="22"/>
      <c r="P86" s="23"/>
      <c r="Q86" s="23"/>
      <c r="R86" s="22"/>
      <c r="S86" s="22"/>
      <c r="T86" s="22"/>
      <c r="U86" s="22"/>
      <c r="V86" s="113" t="s">
        <v>98</v>
      </c>
      <c r="W86" s="23"/>
      <c r="X86" s="23"/>
      <c r="Y86" s="22"/>
      <c r="Z86" s="22"/>
      <c r="AA86" s="22"/>
      <c r="AB86" s="22"/>
      <c r="AC86" s="22"/>
      <c r="AD86" s="23"/>
      <c r="AE86" s="23"/>
      <c r="AF86" s="22"/>
      <c r="AG86" s="22"/>
      <c r="AH86" s="159"/>
      <c r="AI86" s="162"/>
      <c r="AJ86" s="170"/>
      <c r="AK86" s="172"/>
      <c r="AL86" s="170"/>
    </row>
    <row r="87" spans="2:38" s="28" customFormat="1">
      <c r="B87" s="11" t="s">
        <v>16</v>
      </c>
      <c r="C87" s="13"/>
      <c r="D87" s="12"/>
      <c r="E87" s="12"/>
      <c r="F87" s="12"/>
      <c r="G87" s="12"/>
      <c r="H87" s="12"/>
      <c r="I87" s="13"/>
      <c r="J87" s="13"/>
      <c r="K87" s="12"/>
      <c r="L87" s="12"/>
      <c r="M87" s="12"/>
      <c r="N87" s="12"/>
      <c r="O87" s="12"/>
      <c r="P87" s="13"/>
      <c r="Q87" s="13"/>
      <c r="R87" s="12"/>
      <c r="S87" s="12"/>
      <c r="T87" s="12"/>
      <c r="U87" s="12"/>
      <c r="V87" s="14"/>
      <c r="W87" s="13"/>
      <c r="X87" s="13"/>
      <c r="Y87" s="12"/>
      <c r="Z87" s="12"/>
      <c r="AA87" s="12"/>
      <c r="AB87" s="12"/>
      <c r="AC87" s="12"/>
      <c r="AD87" s="13"/>
      <c r="AE87" s="13"/>
      <c r="AF87" s="12"/>
      <c r="AG87" s="12"/>
      <c r="AH87" s="27">
        <f>COUNTIF(C87:AG87,"●")</f>
        <v>0</v>
      </c>
      <c r="AI87" s="174">
        <v>0</v>
      </c>
      <c r="AJ87" s="176"/>
      <c r="AK87" s="90"/>
      <c r="AL87" s="88"/>
    </row>
    <row r="88" spans="2:38" s="28" customFormat="1" ht="14.25" thickBot="1">
      <c r="B88" s="77" t="s">
        <v>64</v>
      </c>
      <c r="C88" s="31"/>
      <c r="D88" s="30"/>
      <c r="E88" s="30"/>
      <c r="F88" s="30"/>
      <c r="G88" s="30"/>
      <c r="H88" s="30"/>
      <c r="I88" s="31"/>
      <c r="J88" s="31"/>
      <c r="K88" s="30"/>
      <c r="L88" s="30"/>
      <c r="M88" s="30"/>
      <c r="N88" s="30"/>
      <c r="O88" s="30"/>
      <c r="P88" s="31"/>
      <c r="Q88" s="31"/>
      <c r="R88" s="30"/>
      <c r="S88" s="30"/>
      <c r="T88" s="30"/>
      <c r="U88" s="30"/>
      <c r="V88" s="32"/>
      <c r="W88" s="31"/>
      <c r="X88" s="31"/>
      <c r="Y88" s="30"/>
      <c r="Z88" s="30"/>
      <c r="AA88" s="30"/>
      <c r="AB88" s="30"/>
      <c r="AC88" s="30"/>
      <c r="AD88" s="31"/>
      <c r="AE88" s="31"/>
      <c r="AF88" s="30"/>
      <c r="AG88" s="30"/>
      <c r="AH88" s="34">
        <f>COUNTIF(C88:AG88,"●")</f>
        <v>0</v>
      </c>
      <c r="AI88" s="175"/>
      <c r="AJ88" s="177"/>
      <c r="AK88" s="91"/>
      <c r="AL88" s="89"/>
    </row>
    <row r="89" spans="2:38" ht="14.25" thickBot="1"/>
    <row r="90" spans="2:38" ht="20.100000000000001" customHeight="1" thickBot="1">
      <c r="B90" s="52" t="s">
        <v>23</v>
      </c>
      <c r="AF90" s="182" t="s">
        <v>24</v>
      </c>
      <c r="AG90" s="183"/>
      <c r="AH90" s="184"/>
      <c r="AI90" s="212">
        <f>AH10+AH17+AH24+AH31+AH38+AH45+AH52+AH59+AH66+AH73+AH80+AH87</f>
        <v>78</v>
      </c>
      <c r="AJ90" s="213"/>
      <c r="AK90" s="214"/>
    </row>
    <row r="91" spans="2:38" ht="20.100000000000001" customHeight="1" thickBot="1">
      <c r="AF91" s="188" t="s">
        <v>63</v>
      </c>
      <c r="AG91" s="183"/>
      <c r="AH91" s="184"/>
      <c r="AI91" s="212">
        <f>AH11+AH18+AH25+AH32+AH39+AH46+AH53+AH60+AH67+AH74+AH81+AH88</f>
        <v>72</v>
      </c>
      <c r="AJ91" s="213"/>
      <c r="AK91" s="214"/>
    </row>
    <row r="92" spans="2:38" ht="20.100000000000001" customHeight="1" thickBot="1">
      <c r="AF92" s="98" t="s">
        <v>75</v>
      </c>
    </row>
    <row r="93" spans="2:38" ht="20.100000000000001" customHeight="1" thickBot="1">
      <c r="AF93" s="192" t="s">
        <v>5</v>
      </c>
      <c r="AG93" s="193"/>
      <c r="AH93" s="194"/>
      <c r="AI93" s="212">
        <f>AI10+AI17+AI24+AI31+AI38+AI45+AI52+AI59+AI66+AI73+AI80+AI87</f>
        <v>240</v>
      </c>
      <c r="AJ93" s="213"/>
      <c r="AK93" s="214"/>
    </row>
    <row r="94" spans="2:38" ht="20.100000000000001" customHeight="1" thickBot="1">
      <c r="AF94" s="98" t="s">
        <v>75</v>
      </c>
    </row>
    <row r="95" spans="2:38" ht="20.100000000000001" customHeight="1" thickBot="1">
      <c r="B95" s="53"/>
      <c r="AF95" s="195" t="s">
        <v>25</v>
      </c>
      <c r="AG95" s="196"/>
      <c r="AH95" s="197"/>
      <c r="AI95" s="198">
        <f>ROUNDDOWN(AI90/AI93,3)</f>
        <v>0.32500000000000001</v>
      </c>
      <c r="AJ95" s="199"/>
      <c r="AK95" s="200"/>
    </row>
    <row r="96" spans="2:38" ht="20.100000000000001" customHeight="1" thickBot="1">
      <c r="AF96" s="98" t="s">
        <v>75</v>
      </c>
    </row>
    <row r="97" spans="3:40" ht="20.100000000000001" customHeight="1" thickBot="1">
      <c r="AF97" s="227" t="s">
        <v>62</v>
      </c>
      <c r="AG97" s="228"/>
      <c r="AH97" s="229"/>
      <c r="AI97" s="221">
        <f>ROUNDDOWN(AI91/AI93,3)</f>
        <v>0.3</v>
      </c>
      <c r="AJ97" s="222"/>
      <c r="AK97" s="223"/>
    </row>
    <row r="99" spans="3:40">
      <c r="AN99" s="84"/>
    </row>
    <row r="100" spans="3:40" ht="14.25" customHeight="1">
      <c r="C100" s="1"/>
      <c r="D100" s="1"/>
      <c r="E100" s="1"/>
      <c r="F100" s="1"/>
      <c r="G100" s="1"/>
      <c r="H100" s="1"/>
      <c r="I100" s="1"/>
      <c r="R100" s="1"/>
      <c r="AF100" s="99"/>
      <c r="AG100" s="100"/>
      <c r="AH100" s="100"/>
      <c r="AI100" s="97"/>
      <c r="AJ100" s="97"/>
      <c r="AK100" s="97"/>
    </row>
    <row r="101" spans="3:40" ht="14.25" customHeight="1">
      <c r="C101" s="1"/>
      <c r="D101" s="2"/>
      <c r="E101" s="1"/>
      <c r="F101" s="1"/>
      <c r="G101" s="1"/>
      <c r="H101" s="1"/>
      <c r="I101" s="1"/>
      <c r="R101" s="1"/>
      <c r="AF101" s="94"/>
      <c r="AG101" s="94"/>
      <c r="AH101" s="94"/>
      <c r="AI101" s="93"/>
      <c r="AJ101" s="101"/>
      <c r="AK101" s="101"/>
    </row>
    <row r="102" spans="3:40" ht="14.25" customHeight="1">
      <c r="C102" s="1"/>
      <c r="D102" s="1"/>
      <c r="E102" s="1"/>
      <c r="F102" s="1"/>
      <c r="G102" s="1"/>
      <c r="H102" s="1"/>
      <c r="I102" s="1"/>
      <c r="R102" s="1"/>
      <c r="AF102" s="99"/>
      <c r="AG102" s="100"/>
      <c r="AH102" s="100"/>
      <c r="AI102" s="97"/>
      <c r="AJ102" s="97"/>
      <c r="AK102" s="97"/>
    </row>
    <row r="103" spans="3:40" ht="14.25">
      <c r="C103" s="1"/>
      <c r="D103" s="1"/>
      <c r="E103" s="2"/>
      <c r="F103" s="1"/>
      <c r="G103" s="1"/>
      <c r="H103" s="1"/>
      <c r="I103" s="1"/>
      <c r="R103" s="2"/>
      <c r="AN103" s="84"/>
    </row>
    <row r="104" spans="3:40">
      <c r="C104" s="1"/>
      <c r="D104" s="3"/>
      <c r="E104" s="1"/>
      <c r="F104" s="1"/>
      <c r="G104" s="1"/>
      <c r="H104" s="1"/>
      <c r="I104" s="1"/>
      <c r="R104" s="1"/>
    </row>
    <row r="105" spans="3:40">
      <c r="AN105" s="84"/>
    </row>
    <row r="106" spans="3:40">
      <c r="AN106" s="84"/>
    </row>
  </sheetData>
  <mergeCells count="119">
    <mergeCell ref="AF95:AH95"/>
    <mergeCell ref="AF97:AH97"/>
    <mergeCell ref="AI87:AI88"/>
    <mergeCell ref="AJ87:AJ88"/>
    <mergeCell ref="AF90:AH90"/>
    <mergeCell ref="AF91:AH91"/>
    <mergeCell ref="AI95:AK95"/>
    <mergeCell ref="AI97:AK97"/>
    <mergeCell ref="C83:AG83"/>
    <mergeCell ref="AH83:AH86"/>
    <mergeCell ref="AI83:AI86"/>
    <mergeCell ref="AJ83:AL84"/>
    <mergeCell ref="AJ85:AJ86"/>
    <mergeCell ref="AK85:AK86"/>
    <mergeCell ref="AL85:AL86"/>
    <mergeCell ref="AF93:AH93"/>
    <mergeCell ref="AI90:AK90"/>
    <mergeCell ref="AI91:AK91"/>
    <mergeCell ref="AI93:AK93"/>
    <mergeCell ref="C76:AG76"/>
    <mergeCell ref="AH76:AH79"/>
    <mergeCell ref="AI76:AI79"/>
    <mergeCell ref="AJ76:AL77"/>
    <mergeCell ref="AJ78:AJ79"/>
    <mergeCell ref="AK78:AK79"/>
    <mergeCell ref="AL78:AL79"/>
    <mergeCell ref="AI80:AI81"/>
    <mergeCell ref="AJ80:AJ81"/>
    <mergeCell ref="C69:AG69"/>
    <mergeCell ref="AH69:AH72"/>
    <mergeCell ref="AI69:AI72"/>
    <mergeCell ref="AJ69:AL70"/>
    <mergeCell ref="AJ71:AJ72"/>
    <mergeCell ref="AK71:AK72"/>
    <mergeCell ref="AL71:AL72"/>
    <mergeCell ref="AI73:AI74"/>
    <mergeCell ref="AJ73:AJ74"/>
    <mergeCell ref="C62:AG62"/>
    <mergeCell ref="AH62:AH65"/>
    <mergeCell ref="AI62:AI65"/>
    <mergeCell ref="AJ62:AL63"/>
    <mergeCell ref="AJ64:AJ65"/>
    <mergeCell ref="AK64:AK65"/>
    <mergeCell ref="AL64:AL65"/>
    <mergeCell ref="AI66:AI67"/>
    <mergeCell ref="AJ66:AJ67"/>
    <mergeCell ref="C55:AG55"/>
    <mergeCell ref="AH55:AH58"/>
    <mergeCell ref="AI55:AI58"/>
    <mergeCell ref="AJ55:AL56"/>
    <mergeCell ref="AJ57:AJ58"/>
    <mergeCell ref="AK57:AK58"/>
    <mergeCell ref="AL57:AL58"/>
    <mergeCell ref="AI59:AI60"/>
    <mergeCell ref="AJ59:AJ60"/>
    <mergeCell ref="C48:AG48"/>
    <mergeCell ref="AH48:AH51"/>
    <mergeCell ref="AI48:AI51"/>
    <mergeCell ref="AJ48:AL49"/>
    <mergeCell ref="AJ50:AJ51"/>
    <mergeCell ref="AK50:AK51"/>
    <mergeCell ref="AL50:AL51"/>
    <mergeCell ref="AI52:AI53"/>
    <mergeCell ref="AJ52:AJ53"/>
    <mergeCell ref="C41:AG41"/>
    <mergeCell ref="AH41:AH44"/>
    <mergeCell ref="AI41:AI44"/>
    <mergeCell ref="AJ41:AL42"/>
    <mergeCell ref="AJ43:AJ44"/>
    <mergeCell ref="AK43:AK44"/>
    <mergeCell ref="AL43:AL44"/>
    <mergeCell ref="AI45:AI46"/>
    <mergeCell ref="AJ45:AJ46"/>
    <mergeCell ref="C34:AG34"/>
    <mergeCell ref="AH34:AH37"/>
    <mergeCell ref="AI34:AI37"/>
    <mergeCell ref="AJ34:AL35"/>
    <mergeCell ref="AJ36:AJ37"/>
    <mergeCell ref="AK36:AK37"/>
    <mergeCell ref="AL36:AL37"/>
    <mergeCell ref="AI38:AI39"/>
    <mergeCell ref="AJ38:AJ39"/>
    <mergeCell ref="C27:AG27"/>
    <mergeCell ref="AH27:AH30"/>
    <mergeCell ref="AI27:AI30"/>
    <mergeCell ref="AJ27:AL28"/>
    <mergeCell ref="AJ29:AJ30"/>
    <mergeCell ref="AK29:AK30"/>
    <mergeCell ref="AL29:AL30"/>
    <mergeCell ref="AI31:AI32"/>
    <mergeCell ref="AJ31:AJ32"/>
    <mergeCell ref="C20:AG20"/>
    <mergeCell ref="AH20:AH23"/>
    <mergeCell ref="AI20:AI23"/>
    <mergeCell ref="AJ20:AL21"/>
    <mergeCell ref="AJ22:AJ23"/>
    <mergeCell ref="AK22:AK23"/>
    <mergeCell ref="AL22:AL23"/>
    <mergeCell ref="AI24:AI25"/>
    <mergeCell ref="AJ24:AJ25"/>
    <mergeCell ref="C13:AG13"/>
    <mergeCell ref="AH13:AH16"/>
    <mergeCell ref="AI13:AI16"/>
    <mergeCell ref="AJ13:AL14"/>
    <mergeCell ref="AJ15:AJ16"/>
    <mergeCell ref="AK15:AK16"/>
    <mergeCell ref="AL15:AL16"/>
    <mergeCell ref="AI17:AI18"/>
    <mergeCell ref="AJ17:AJ18"/>
    <mergeCell ref="Q1:X1"/>
    <mergeCell ref="C6:AG6"/>
    <mergeCell ref="AH6:AH9"/>
    <mergeCell ref="AI6:AI9"/>
    <mergeCell ref="AJ6:AL7"/>
    <mergeCell ref="AJ8:AJ9"/>
    <mergeCell ref="AK8:AK9"/>
    <mergeCell ref="AL8:AL9"/>
    <mergeCell ref="AI10:AI11"/>
    <mergeCell ref="AJ10:AJ11"/>
  </mergeCells>
  <phoneticPr fontId="14"/>
  <dataValidations disablePrompts="1" count="2">
    <dataValidation type="list" allowBlank="1" showInputMessage="1" showErrorMessage="1" sqref="AI102:AK102 AI100:AK100" xr:uid="{00000000-0002-0000-0500-000000000000}">
      <formula1>$AN$104:$AN$106</formula1>
    </dataValidation>
    <dataValidation type="list" allowBlank="1" showInputMessage="1" showErrorMessage="1" sqref="AL10:AL11 AL17:AL18 AL24:AL25 AL31:AL32 AL38:AL39 AL45:AL46 AL52:AL53 AL59:AL60 AL66:AL67 AL73:AL74 AL80:AL81 AL87:AL88" xr:uid="{00000000-0002-0000-0500-000001000000}">
      <formula1>$AN$11:$AN$13</formula1>
    </dataValidation>
  </dataValidations>
  <printOptions horizontalCentered="1"/>
  <pageMargins left="0.9055118110236221" right="0.70866141732283472" top="0.9055118110236221" bottom="0.47244094488188981" header="0.31496062992125984" footer="0.31496062992125984"/>
  <pageSetup paperSize="9" scale="54" fitToHeight="0" orientation="portrait" r:id="rId1"/>
  <rowBreaks count="1" manualBreakCount="1">
    <brk id="54" min="1" max="37" man="1"/>
  </rowBreaks>
  <colBreaks count="1" manualBreakCount="1">
    <brk id="38" max="127"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T27"/>
  <sheetViews>
    <sheetView view="pageBreakPreview" zoomScale="70" zoomScaleNormal="115" zoomScaleSheetLayoutView="70" workbookViewId="0">
      <selection activeCell="F18" sqref="F18:T18"/>
    </sheetView>
  </sheetViews>
  <sheetFormatPr defaultColWidth="9" defaultRowHeight="13.5"/>
  <cols>
    <col min="1" max="20" width="4.625" style="59" customWidth="1"/>
    <col min="21" max="16384" width="9" style="59"/>
  </cols>
  <sheetData>
    <row r="1" spans="1:20" ht="18" customHeight="1">
      <c r="T1" s="58" t="s">
        <v>55</v>
      </c>
    </row>
    <row r="2" spans="1:20" ht="18" customHeight="1"/>
    <row r="3" spans="1:20" ht="18" customHeight="1">
      <c r="B3" s="122"/>
      <c r="I3" s="60"/>
      <c r="N3" s="61" t="s">
        <v>37</v>
      </c>
      <c r="O3" s="62"/>
      <c r="P3" s="61" t="s">
        <v>38</v>
      </c>
      <c r="Q3" s="61"/>
      <c r="R3" s="61" t="s">
        <v>39</v>
      </c>
      <c r="S3" s="61"/>
      <c r="T3" s="61" t="s">
        <v>40</v>
      </c>
    </row>
    <row r="4" spans="1:20" ht="18" customHeight="1">
      <c r="A4" s="63"/>
      <c r="B4" s="122"/>
      <c r="I4" s="60"/>
      <c r="N4" s="64"/>
      <c r="O4" s="64"/>
      <c r="P4" s="64"/>
      <c r="Q4" s="61"/>
      <c r="R4" s="64"/>
      <c r="S4" s="61"/>
      <c r="T4" s="64"/>
    </row>
    <row r="5" spans="1:20" ht="21.6" customHeight="1">
      <c r="A5" s="135" t="s">
        <v>81</v>
      </c>
      <c r="B5" s="135"/>
      <c r="C5" s="135"/>
      <c r="D5" s="135"/>
      <c r="E5" s="135"/>
      <c r="F5" s="135"/>
      <c r="G5" s="64"/>
    </row>
    <row r="6" spans="1:20" ht="20.45" customHeight="1">
      <c r="F6" s="65"/>
      <c r="K6" s="63"/>
      <c r="L6" s="63"/>
      <c r="M6" s="66" t="s">
        <v>41</v>
      </c>
      <c r="N6" s="136"/>
      <c r="O6" s="136"/>
      <c r="P6" s="136"/>
      <c r="Q6" s="136"/>
      <c r="R6" s="136"/>
      <c r="S6" s="136"/>
      <c r="T6" s="136"/>
    </row>
    <row r="7" spans="1:20" ht="20.45" customHeight="1">
      <c r="F7" s="67"/>
      <c r="G7" s="67"/>
      <c r="H7" s="67"/>
      <c r="I7" s="68"/>
      <c r="K7" s="63"/>
      <c r="L7" s="63"/>
      <c r="M7" s="69" t="s">
        <v>42</v>
      </c>
      <c r="N7" s="136"/>
      <c r="O7" s="136"/>
      <c r="P7" s="136"/>
      <c r="Q7" s="136"/>
      <c r="R7" s="136"/>
      <c r="S7" s="136"/>
      <c r="T7" s="136"/>
    </row>
    <row r="8" spans="1:20" ht="20.45" customHeight="1">
      <c r="F8" s="67"/>
      <c r="G8" s="67"/>
      <c r="H8" s="67"/>
      <c r="I8" s="68"/>
      <c r="M8" s="69" t="s">
        <v>43</v>
      </c>
      <c r="N8" s="136"/>
      <c r="O8" s="136"/>
      <c r="P8" s="136"/>
      <c r="Q8" s="136"/>
      <c r="R8" s="136"/>
      <c r="S8" s="136"/>
      <c r="T8" s="136"/>
    </row>
    <row r="9" spans="1:20" ht="18" customHeight="1">
      <c r="F9" s="67"/>
      <c r="G9" s="67"/>
      <c r="H9" s="67"/>
      <c r="I9" s="68"/>
      <c r="M9" s="69"/>
      <c r="N9" s="123"/>
      <c r="O9" s="123"/>
      <c r="P9" s="123"/>
      <c r="Q9" s="123"/>
      <c r="R9" s="123"/>
      <c r="S9" s="123"/>
      <c r="T9" s="124"/>
    </row>
    <row r="10" spans="1:20" ht="18" customHeight="1"/>
    <row r="11" spans="1:20" ht="24.6" customHeight="1">
      <c r="D11" s="70"/>
      <c r="E11" s="70"/>
      <c r="F11" s="70"/>
      <c r="G11" s="137" t="s">
        <v>56</v>
      </c>
      <c r="H11" s="137"/>
      <c r="I11" s="137"/>
      <c r="J11" s="137"/>
      <c r="K11" s="137"/>
      <c r="L11" s="137"/>
      <c r="M11" s="137"/>
      <c r="N11" s="137"/>
      <c r="O11" s="137"/>
      <c r="P11" s="70"/>
      <c r="Q11" s="70"/>
      <c r="R11" s="70"/>
      <c r="S11" s="70"/>
    </row>
    <row r="12" spans="1:20" ht="18" customHeight="1">
      <c r="D12" s="70"/>
      <c r="E12" s="70"/>
      <c r="F12" s="70"/>
      <c r="G12" s="121"/>
      <c r="H12" s="121"/>
      <c r="I12" s="121"/>
      <c r="J12" s="121"/>
      <c r="K12" s="121"/>
      <c r="L12" s="121"/>
      <c r="M12" s="121"/>
      <c r="N12" s="121"/>
      <c r="O12" s="121"/>
      <c r="P12" s="70"/>
      <c r="Q12" s="70"/>
      <c r="R12" s="70"/>
      <c r="S12" s="70"/>
    </row>
    <row r="13" spans="1:20" ht="18" customHeight="1">
      <c r="D13" s="70"/>
      <c r="E13" s="70"/>
      <c r="F13" s="70"/>
      <c r="G13" s="121"/>
      <c r="H13" s="121"/>
      <c r="I13" s="121"/>
      <c r="J13" s="121"/>
      <c r="K13" s="121"/>
      <c r="L13" s="121"/>
      <c r="M13" s="121"/>
      <c r="N13" s="121"/>
      <c r="O13" s="121"/>
      <c r="P13" s="70"/>
      <c r="Q13" s="70"/>
      <c r="R13" s="70"/>
      <c r="S13" s="70"/>
    </row>
    <row r="14" spans="1:20" ht="18" customHeight="1">
      <c r="D14" s="70"/>
      <c r="E14" s="70"/>
      <c r="F14" s="70"/>
      <c r="G14" s="121"/>
      <c r="H14" s="121"/>
      <c r="I14" s="121"/>
      <c r="J14" s="121"/>
      <c r="K14" s="121"/>
      <c r="L14" s="121"/>
      <c r="M14" s="121"/>
      <c r="N14" s="121"/>
      <c r="O14" s="121"/>
      <c r="P14" s="70"/>
      <c r="Q14" s="70"/>
      <c r="R14" s="70"/>
      <c r="S14" s="70"/>
    </row>
    <row r="15" spans="1:20" ht="18" customHeight="1">
      <c r="A15" s="138" t="s">
        <v>45</v>
      </c>
      <c r="B15" s="138"/>
      <c r="C15" s="138"/>
      <c r="D15" s="138"/>
      <c r="E15" s="138"/>
      <c r="F15" s="138"/>
      <c r="G15" s="138"/>
      <c r="H15" s="138"/>
      <c r="I15" s="138"/>
      <c r="J15" s="138"/>
      <c r="K15" s="138"/>
      <c r="L15" s="138"/>
      <c r="M15" s="138"/>
      <c r="N15" s="138"/>
      <c r="O15" s="138"/>
      <c r="P15" s="138"/>
      <c r="Q15" s="138"/>
      <c r="R15" s="138"/>
      <c r="S15" s="138"/>
      <c r="T15" s="138"/>
    </row>
    <row r="16" spans="1:20" ht="18" customHeight="1">
      <c r="A16" s="71"/>
      <c r="B16" s="71"/>
      <c r="C16" s="71"/>
      <c r="D16" s="71"/>
      <c r="E16" s="71"/>
      <c r="F16" s="71"/>
      <c r="G16" s="71"/>
      <c r="H16" s="71"/>
      <c r="I16" s="71"/>
      <c r="J16" s="71"/>
      <c r="K16" s="71"/>
      <c r="L16" s="71"/>
      <c r="M16" s="71"/>
      <c r="N16" s="71"/>
      <c r="O16" s="71"/>
      <c r="P16" s="71"/>
      <c r="Q16" s="71"/>
      <c r="R16" s="71"/>
      <c r="S16" s="71"/>
      <c r="T16" s="71"/>
    </row>
    <row r="17" spans="1:20" ht="18" customHeight="1"/>
    <row r="18" spans="1:20" ht="54" customHeight="1">
      <c r="A18" s="120">
        <v>1</v>
      </c>
      <c r="B18" s="139" t="s">
        <v>46</v>
      </c>
      <c r="C18" s="140"/>
      <c r="D18" s="140"/>
      <c r="E18" s="140"/>
      <c r="F18" s="141"/>
      <c r="G18" s="141"/>
      <c r="H18" s="141"/>
      <c r="I18" s="141"/>
      <c r="J18" s="141"/>
      <c r="K18" s="141"/>
      <c r="L18" s="141"/>
      <c r="M18" s="141"/>
      <c r="N18" s="141"/>
      <c r="O18" s="141"/>
      <c r="P18" s="141"/>
      <c r="Q18" s="141"/>
      <c r="R18" s="141"/>
      <c r="S18" s="141"/>
      <c r="T18" s="142"/>
    </row>
    <row r="19" spans="1:20" ht="54" customHeight="1">
      <c r="A19" s="120">
        <v>2</v>
      </c>
      <c r="B19" s="139" t="s">
        <v>47</v>
      </c>
      <c r="C19" s="140"/>
      <c r="D19" s="140"/>
      <c r="E19" s="140"/>
      <c r="F19" s="143"/>
      <c r="G19" s="141"/>
      <c r="H19" s="141"/>
      <c r="I19" s="141"/>
      <c r="J19" s="141"/>
      <c r="K19" s="141"/>
      <c r="L19" s="141"/>
      <c r="M19" s="141"/>
      <c r="N19" s="141"/>
      <c r="O19" s="141"/>
      <c r="P19" s="141"/>
      <c r="Q19" s="141"/>
      <c r="R19" s="141"/>
      <c r="S19" s="141"/>
      <c r="T19" s="142"/>
    </row>
    <row r="20" spans="1:20" ht="54" customHeight="1">
      <c r="A20" s="120">
        <v>3</v>
      </c>
      <c r="B20" s="139" t="s">
        <v>48</v>
      </c>
      <c r="C20" s="140"/>
      <c r="D20" s="140"/>
      <c r="E20" s="140"/>
      <c r="F20" s="72" t="s">
        <v>37</v>
      </c>
      <c r="G20" s="73"/>
      <c r="H20" s="74" t="s">
        <v>38</v>
      </c>
      <c r="I20" s="74"/>
      <c r="J20" s="74" t="s">
        <v>39</v>
      </c>
      <c r="K20" s="74"/>
      <c r="L20" s="74" t="s">
        <v>40</v>
      </c>
      <c r="M20" s="74" t="s">
        <v>49</v>
      </c>
      <c r="N20" s="74" t="s">
        <v>37</v>
      </c>
      <c r="O20" s="73"/>
      <c r="P20" s="74" t="s">
        <v>38</v>
      </c>
      <c r="Q20" s="74"/>
      <c r="R20" s="74" t="s">
        <v>39</v>
      </c>
      <c r="S20" s="74"/>
      <c r="T20" s="75" t="s">
        <v>40</v>
      </c>
    </row>
    <row r="21" spans="1:20" ht="26.45" customHeight="1">
      <c r="A21" s="126">
        <v>4</v>
      </c>
      <c r="B21" s="127" t="s">
        <v>50</v>
      </c>
      <c r="C21" s="128"/>
      <c r="D21" s="128"/>
      <c r="E21" s="129"/>
      <c r="F21" s="144" t="s">
        <v>74</v>
      </c>
      <c r="G21" s="235"/>
      <c r="H21" s="235"/>
      <c r="I21" s="235"/>
      <c r="J21" s="235"/>
      <c r="K21" s="235"/>
      <c r="L21" s="235"/>
      <c r="M21" s="235"/>
      <c r="N21" s="235"/>
      <c r="O21" s="235"/>
      <c r="P21" s="235"/>
      <c r="Q21" s="235"/>
      <c r="R21" s="235"/>
      <c r="S21" s="235"/>
      <c r="T21" s="236"/>
    </row>
    <row r="22" spans="1:20" ht="26.45" customHeight="1">
      <c r="A22" s="126"/>
      <c r="B22" s="127"/>
      <c r="C22" s="128"/>
      <c r="D22" s="128"/>
      <c r="E22" s="129"/>
      <c r="F22" s="145"/>
      <c r="G22" s="237"/>
      <c r="H22" s="237"/>
      <c r="I22" s="237"/>
      <c r="J22" s="237"/>
      <c r="K22" s="237"/>
      <c r="L22" s="237"/>
      <c r="M22" s="237"/>
      <c r="N22" s="237"/>
      <c r="O22" s="237"/>
      <c r="P22" s="237"/>
      <c r="Q22" s="237"/>
      <c r="R22" s="237"/>
      <c r="S22" s="237"/>
      <c r="T22" s="238"/>
    </row>
    <row r="23" spans="1:20" ht="27" customHeight="1">
      <c r="A23" s="144">
        <v>5</v>
      </c>
      <c r="B23" s="230" t="s">
        <v>52</v>
      </c>
      <c r="C23" s="230"/>
      <c r="D23" s="230"/>
      <c r="E23" s="231"/>
      <c r="F23" s="148"/>
      <c r="G23" s="148"/>
      <c r="H23" s="148"/>
      <c r="I23" s="148"/>
      <c r="J23" s="148"/>
      <c r="K23" s="148"/>
      <c r="L23" s="148"/>
      <c r="M23" s="148"/>
      <c r="N23" s="148"/>
      <c r="O23" s="148"/>
      <c r="P23" s="148"/>
      <c r="Q23" s="148"/>
      <c r="R23" s="148"/>
      <c r="S23" s="148"/>
      <c r="T23" s="149"/>
    </row>
    <row r="24" spans="1:20" ht="27" customHeight="1">
      <c r="A24" s="145"/>
      <c r="B24" s="232"/>
      <c r="C24" s="232"/>
      <c r="D24" s="232"/>
      <c r="E24" s="233"/>
      <c r="F24" s="150"/>
      <c r="G24" s="150"/>
      <c r="H24" s="150"/>
      <c r="I24" s="150"/>
      <c r="J24" s="150"/>
      <c r="K24" s="150"/>
      <c r="L24" s="150"/>
      <c r="M24" s="150"/>
      <c r="N24" s="150"/>
      <c r="O24" s="150"/>
      <c r="P24" s="150"/>
      <c r="Q24" s="150"/>
      <c r="R24" s="150"/>
      <c r="S24" s="150"/>
      <c r="T24" s="151"/>
    </row>
    <row r="25" spans="1:20" ht="14.25">
      <c r="A25" s="125"/>
      <c r="B25" s="125"/>
      <c r="C25" s="125"/>
      <c r="D25" s="125"/>
      <c r="E25" s="125"/>
      <c r="F25" s="125"/>
      <c r="G25" s="125"/>
      <c r="H25" s="125"/>
      <c r="I25" s="125"/>
      <c r="J25" s="125"/>
      <c r="K25" s="125"/>
      <c r="L25" s="125"/>
      <c r="M25" s="125"/>
      <c r="N25" s="125"/>
      <c r="O25" s="125"/>
      <c r="P25" s="125"/>
      <c r="Q25" s="125"/>
      <c r="R25" s="125"/>
      <c r="S25" s="125"/>
      <c r="T25" s="125"/>
    </row>
    <row r="26" spans="1:20">
      <c r="A26" s="234" t="s">
        <v>57</v>
      </c>
      <c r="B26" s="234"/>
      <c r="C26" s="234"/>
      <c r="D26" s="234"/>
      <c r="E26" s="234"/>
      <c r="F26" s="234"/>
      <c r="G26" s="234"/>
      <c r="H26" s="234"/>
      <c r="I26" s="234"/>
      <c r="J26" s="234"/>
      <c r="K26" s="234"/>
      <c r="L26" s="234"/>
      <c r="M26" s="234"/>
      <c r="N26" s="234"/>
      <c r="O26" s="234"/>
      <c r="P26" s="234"/>
      <c r="Q26" s="234"/>
      <c r="R26" s="234"/>
      <c r="S26" s="234"/>
      <c r="T26" s="234"/>
    </row>
    <row r="27" spans="1:20" ht="24.6" customHeight="1">
      <c r="A27" s="234"/>
      <c r="B27" s="234"/>
      <c r="C27" s="234"/>
      <c r="D27" s="234"/>
      <c r="E27" s="234"/>
      <c r="F27" s="234"/>
      <c r="G27" s="234"/>
      <c r="H27" s="234"/>
      <c r="I27" s="234"/>
      <c r="J27" s="234"/>
      <c r="K27" s="234"/>
      <c r="L27" s="234"/>
      <c r="M27" s="234"/>
      <c r="N27" s="234"/>
      <c r="O27" s="234"/>
      <c r="P27" s="234"/>
      <c r="Q27" s="234"/>
      <c r="R27" s="234"/>
      <c r="S27" s="234"/>
      <c r="T27" s="234"/>
    </row>
  </sheetData>
  <mergeCells count="18">
    <mergeCell ref="A23:A24"/>
    <mergeCell ref="B23:E24"/>
    <mergeCell ref="F23:T24"/>
    <mergeCell ref="A26:T27"/>
    <mergeCell ref="B18:E18"/>
    <mergeCell ref="F18:T18"/>
    <mergeCell ref="B19:E19"/>
    <mergeCell ref="F19:T19"/>
    <mergeCell ref="B20:E20"/>
    <mergeCell ref="A21:A22"/>
    <mergeCell ref="B21:E22"/>
    <mergeCell ref="F21:T22"/>
    <mergeCell ref="A15:T15"/>
    <mergeCell ref="A5:F5"/>
    <mergeCell ref="N6:T6"/>
    <mergeCell ref="N7:T7"/>
    <mergeCell ref="N8:T8"/>
    <mergeCell ref="G11:O11"/>
  </mergeCells>
  <phoneticPr fontId="14"/>
  <printOptions horizontalCentered="1"/>
  <pageMargins left="0.78740157480314965" right="0.70866141732283472" top="0.74803149606299213" bottom="0.74803149606299213" header="0.31496062992125984" footer="0.31496062992125984"/>
  <pageSetup paperSize="9" scale="94" orientation="portrait"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14</vt:i4>
      </vt:variant>
    </vt:vector>
  </HeadingPairs>
  <TitlesOfParts>
    <vt:vector size="22" baseType="lpstr">
      <vt:lpstr>週休２日届出書（様式１）</vt:lpstr>
      <vt:lpstr>● 現場閉所(計画・実績報告)(様式２)●</vt:lpstr>
      <vt:lpstr>●現場閉所(計画・実績報告)(様式２)2ヶ年●</vt:lpstr>
      <vt:lpstr>R7 現場閉所計画書(様式２)(月単位計画記載例）</vt:lpstr>
      <vt:lpstr>R7 現場閉所実績報告書(様式２)(月単位実績報告記載例）</vt:lpstr>
      <vt:lpstr>R7 現場閉所計画書(様式２)(通期計画記載例） </vt:lpstr>
      <vt:lpstr>R7 現場閉所実績報告書(様式２)(通期実績報告記載例）</vt:lpstr>
      <vt:lpstr>週休２日変更届出書（様式３）</vt:lpstr>
      <vt:lpstr>'● 現場閉所(計画・実績報告)(様式２)●'!Print_Area</vt:lpstr>
      <vt:lpstr>'●現場閉所(計画・実績報告)(様式２)2ヶ年●'!Print_Area</vt:lpstr>
      <vt:lpstr>'R7 現場閉所計画書(様式２)(月単位計画記載例）'!Print_Area</vt:lpstr>
      <vt:lpstr>'R7 現場閉所計画書(様式２)(通期計画記載例） '!Print_Area</vt:lpstr>
      <vt:lpstr>'R7 現場閉所実績報告書(様式２)(月単位実績報告記載例）'!Print_Area</vt:lpstr>
      <vt:lpstr>'R7 現場閉所実績報告書(様式２)(通期実績報告記載例）'!Print_Area</vt:lpstr>
      <vt:lpstr>'週休２日届出書（様式１）'!Print_Area</vt:lpstr>
      <vt:lpstr>'週休２日変更届出書（様式３）'!Print_Area</vt:lpstr>
      <vt:lpstr>'● 現場閉所(計画・実績報告)(様式２)●'!Print_Titles</vt:lpstr>
      <vt:lpstr>'●現場閉所(計画・実績報告)(様式２)2ヶ年●'!Print_Titles</vt:lpstr>
      <vt:lpstr>'R7 現場閉所計画書(様式２)(月単位計画記載例）'!Print_Titles</vt:lpstr>
      <vt:lpstr>'R7 現場閉所計画書(様式２)(通期計画記載例） '!Print_Titles</vt:lpstr>
      <vt:lpstr>'R7 現場閉所実績報告書(様式２)(月単位実績報告記載例）'!Print_Titles</vt:lpstr>
      <vt:lpstr>'R7 現場閉所実績報告書(様式２)(通期実績報告記載例）'!Print_Titles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2026-03-13T09:57:50Z</dcterms:modified>
</cp:coreProperties>
</file>